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charts/chart2.xml" ContentType="application/vnd.openxmlformats-officedocument.drawingml.chart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5600" windowHeight="11760" tabRatio="745"/>
  </bookViews>
  <sheets>
    <sheet name="Table 5.0-1" sheetId="1" r:id="rId1"/>
    <sheet name="Table 5.0-1 Reduced" sheetId="2" r:id="rId2"/>
    <sheet name="Figure 5.4-2" sheetId="5" r:id="rId3"/>
    <sheet name="Figure 5.4-3" sheetId="6" r:id="rId4"/>
  </sheets>
  <calcPr calcId="145621"/>
</workbook>
</file>

<file path=xl/calcChain.xml><?xml version="1.0" encoding="utf-8"?>
<calcChain xmlns="http://schemas.openxmlformats.org/spreadsheetml/2006/main">
  <c r="M25" i="2" l="1"/>
  <c r="I87" i="2" l="1"/>
  <c r="H87" i="2"/>
  <c r="G87" i="2"/>
  <c r="D87" i="2"/>
  <c r="B87" i="2"/>
  <c r="I77" i="2"/>
  <c r="H77" i="2"/>
  <c r="G77" i="2"/>
  <c r="F77" i="2"/>
  <c r="D77" i="2"/>
  <c r="C77" i="2"/>
  <c r="B77" i="2"/>
  <c r="I67" i="2"/>
  <c r="D67" i="2"/>
  <c r="C67" i="2"/>
  <c r="I57" i="2"/>
  <c r="H57" i="2"/>
  <c r="G57" i="2"/>
  <c r="F57" i="2"/>
  <c r="E57" i="2"/>
  <c r="D57" i="2"/>
  <c r="C57" i="2"/>
  <c r="B57" i="2"/>
  <c r="C50" i="2"/>
  <c r="I50" i="2"/>
  <c r="B51" i="2"/>
  <c r="C51" i="2"/>
  <c r="D51" i="2"/>
  <c r="E51" i="2"/>
  <c r="F51" i="2"/>
  <c r="G51" i="2"/>
  <c r="H51" i="2"/>
  <c r="I51" i="2"/>
  <c r="D52" i="2"/>
  <c r="E52" i="2"/>
  <c r="G52" i="2"/>
  <c r="H52" i="2"/>
  <c r="I52" i="2"/>
  <c r="B53" i="2"/>
  <c r="C53" i="2"/>
  <c r="D53" i="2"/>
  <c r="F53" i="2"/>
  <c r="G53" i="2"/>
  <c r="H53" i="2"/>
  <c r="I53" i="2"/>
  <c r="B54" i="2"/>
  <c r="C54" i="2"/>
  <c r="D54" i="2"/>
  <c r="E54" i="2"/>
  <c r="F54" i="2"/>
  <c r="G54" i="2"/>
  <c r="H54" i="2"/>
  <c r="I54" i="2"/>
  <c r="B55" i="2"/>
  <c r="D55" i="2"/>
  <c r="F55" i="2"/>
  <c r="G55" i="2"/>
  <c r="H55" i="2"/>
  <c r="I55" i="2"/>
  <c r="B56" i="2"/>
  <c r="C56" i="2"/>
  <c r="D56" i="2"/>
  <c r="E56" i="2"/>
  <c r="F56" i="2"/>
  <c r="G56" i="2"/>
  <c r="H56" i="2"/>
  <c r="I56" i="2"/>
  <c r="F58" i="2"/>
  <c r="G58" i="2"/>
  <c r="H58" i="2"/>
  <c r="I58" i="2"/>
  <c r="B59" i="2"/>
  <c r="C59" i="2"/>
  <c r="D59" i="2"/>
  <c r="F59" i="2"/>
  <c r="G59" i="2"/>
  <c r="H59" i="2"/>
  <c r="I59" i="2"/>
  <c r="B60" i="2"/>
  <c r="C60" i="2"/>
  <c r="D60" i="2"/>
  <c r="F60" i="2"/>
  <c r="G60" i="2"/>
  <c r="I60" i="2"/>
  <c r="B61" i="2"/>
  <c r="I61" i="2"/>
  <c r="B62" i="2"/>
  <c r="C62" i="2"/>
  <c r="F62" i="2"/>
  <c r="I62" i="2"/>
  <c r="B63" i="2"/>
  <c r="D63" i="2"/>
  <c r="I63" i="2"/>
  <c r="G64" i="2"/>
  <c r="H64" i="2"/>
  <c r="I64" i="2"/>
  <c r="B65" i="2"/>
  <c r="C65" i="2"/>
  <c r="D65" i="2"/>
  <c r="E65" i="2"/>
  <c r="F65" i="2"/>
  <c r="I65" i="2"/>
  <c r="B66" i="2"/>
  <c r="C66" i="2"/>
  <c r="D66" i="2"/>
  <c r="F66" i="2"/>
  <c r="G66" i="2"/>
  <c r="I66" i="2"/>
  <c r="B68" i="2"/>
  <c r="E68" i="2"/>
  <c r="F68" i="2"/>
  <c r="G68" i="2"/>
  <c r="I68" i="2"/>
  <c r="B69" i="2"/>
  <c r="C69" i="2"/>
  <c r="D69" i="2"/>
  <c r="E69" i="2"/>
  <c r="F69" i="2"/>
  <c r="G69" i="2"/>
  <c r="H69" i="2"/>
  <c r="I69" i="2"/>
  <c r="C70" i="2"/>
  <c r="I70" i="2"/>
  <c r="C71" i="2"/>
  <c r="I71" i="2"/>
  <c r="B72" i="2"/>
  <c r="C72" i="2"/>
  <c r="D72" i="2"/>
  <c r="F72" i="2"/>
  <c r="G72" i="2"/>
  <c r="H72" i="2"/>
  <c r="I72" i="2"/>
  <c r="C73" i="2"/>
  <c r="F73" i="2"/>
  <c r="I73" i="2"/>
  <c r="B74" i="2"/>
  <c r="C74" i="2"/>
  <c r="D74" i="2"/>
  <c r="E74" i="2"/>
  <c r="F74" i="2"/>
  <c r="I74" i="2"/>
  <c r="F75" i="2"/>
  <c r="I75" i="2"/>
  <c r="C76" i="2"/>
  <c r="D76" i="2"/>
  <c r="F76" i="2"/>
  <c r="G76" i="2"/>
  <c r="H76" i="2"/>
  <c r="I76" i="2"/>
  <c r="B78" i="2"/>
  <c r="D78" i="2"/>
  <c r="F78" i="2"/>
  <c r="G78" i="2"/>
  <c r="I78" i="2"/>
  <c r="B79" i="2"/>
  <c r="D79" i="2"/>
  <c r="F79" i="2"/>
  <c r="G79" i="2"/>
  <c r="H79" i="2"/>
  <c r="I79" i="2"/>
  <c r="B80" i="2"/>
  <c r="C80" i="2"/>
  <c r="E80" i="2"/>
  <c r="F80" i="2"/>
  <c r="G80" i="2"/>
  <c r="H80" i="2"/>
  <c r="I80" i="2"/>
  <c r="F81" i="2"/>
  <c r="I81" i="2"/>
  <c r="B82" i="2"/>
  <c r="D82" i="2"/>
  <c r="E82" i="2"/>
  <c r="F82" i="2"/>
  <c r="G82" i="2"/>
  <c r="I82" i="2"/>
  <c r="D83" i="2"/>
  <c r="F83" i="2"/>
  <c r="G83" i="2"/>
  <c r="H83" i="2"/>
  <c r="I83" i="2"/>
  <c r="D84" i="2"/>
  <c r="F84" i="2"/>
  <c r="I84" i="2"/>
  <c r="G85" i="2"/>
  <c r="I85" i="2"/>
  <c r="B86" i="2"/>
  <c r="C86" i="2"/>
  <c r="D86" i="2"/>
  <c r="E86" i="2"/>
  <c r="F86" i="2"/>
  <c r="G86" i="2"/>
  <c r="H86" i="2"/>
  <c r="I86" i="2"/>
  <c r="B88" i="2"/>
  <c r="C88" i="2"/>
  <c r="D88" i="2"/>
  <c r="F88" i="2"/>
  <c r="G88" i="2"/>
  <c r="H88" i="2"/>
  <c r="I88" i="2"/>
  <c r="C89" i="2"/>
  <c r="D89" i="2"/>
  <c r="F89" i="2"/>
  <c r="G89" i="2"/>
  <c r="H89" i="2"/>
  <c r="I89" i="2"/>
  <c r="C90" i="2"/>
  <c r="G90" i="2"/>
  <c r="H90" i="2"/>
  <c r="I90" i="2"/>
  <c r="C91" i="2"/>
  <c r="D91" i="2"/>
  <c r="F91" i="2"/>
  <c r="I91" i="2"/>
  <c r="I49" i="2"/>
  <c r="H49" i="2"/>
  <c r="B49" i="2"/>
  <c r="C46" i="2"/>
  <c r="D46" i="2"/>
  <c r="E46" i="2"/>
  <c r="F46" i="2"/>
  <c r="G46" i="2"/>
  <c r="H46" i="2"/>
  <c r="I46" i="2"/>
  <c r="B46" i="2"/>
  <c r="M21" i="2"/>
  <c r="N21" i="2"/>
  <c r="O21" i="2"/>
  <c r="P21" i="2"/>
  <c r="Q21" i="2"/>
  <c r="R21" i="2"/>
  <c r="S21" i="2"/>
  <c r="M22" i="2"/>
  <c r="N22" i="2"/>
  <c r="O22" i="2"/>
  <c r="P22" i="2"/>
  <c r="Q22" i="2"/>
  <c r="R22" i="2"/>
  <c r="S22" i="2"/>
  <c r="M23" i="2"/>
  <c r="N23" i="2"/>
  <c r="O23" i="2"/>
  <c r="P23" i="2"/>
  <c r="Q23" i="2"/>
  <c r="R23" i="2"/>
  <c r="S23" i="2"/>
  <c r="M24" i="2"/>
  <c r="N24" i="2"/>
  <c r="O24" i="2"/>
  <c r="P24" i="2"/>
  <c r="Q24" i="2"/>
  <c r="R24" i="2"/>
  <c r="S24" i="2"/>
  <c r="N25" i="2"/>
  <c r="O25" i="2"/>
  <c r="P25" i="2"/>
  <c r="Q25" i="2"/>
  <c r="R25" i="2"/>
  <c r="S25" i="2"/>
  <c r="M26" i="2"/>
  <c r="N26" i="2"/>
  <c r="O26" i="2"/>
  <c r="P26" i="2"/>
  <c r="Q26" i="2"/>
  <c r="R26" i="2"/>
  <c r="S26" i="2"/>
  <c r="M27" i="2"/>
  <c r="N27" i="2"/>
  <c r="O27" i="2"/>
  <c r="P27" i="2"/>
  <c r="Q27" i="2"/>
  <c r="R27" i="2"/>
  <c r="S27" i="2"/>
  <c r="M28" i="2"/>
  <c r="N28" i="2"/>
  <c r="O28" i="2"/>
  <c r="P28" i="2"/>
  <c r="Q28" i="2"/>
  <c r="R28" i="2"/>
  <c r="S28" i="2"/>
  <c r="M29" i="2"/>
  <c r="N29" i="2"/>
  <c r="O29" i="2"/>
  <c r="P29" i="2"/>
  <c r="Q29" i="2"/>
  <c r="R29" i="2"/>
  <c r="S29" i="2"/>
  <c r="M30" i="2"/>
  <c r="N30" i="2"/>
  <c r="O30" i="2"/>
  <c r="P30" i="2"/>
  <c r="Q30" i="2"/>
  <c r="R30" i="2"/>
  <c r="S30" i="2"/>
  <c r="M31" i="2"/>
  <c r="N31" i="2"/>
  <c r="O31" i="2"/>
  <c r="P31" i="2"/>
  <c r="Q31" i="2"/>
  <c r="R31" i="2"/>
  <c r="S31" i="2"/>
  <c r="M32" i="2"/>
  <c r="N32" i="2"/>
  <c r="O32" i="2"/>
  <c r="P32" i="2"/>
  <c r="Q32" i="2"/>
  <c r="R32" i="2"/>
  <c r="S32" i="2"/>
  <c r="M33" i="2"/>
  <c r="N33" i="2"/>
  <c r="O33" i="2"/>
  <c r="P33" i="2"/>
  <c r="Q33" i="2"/>
  <c r="R33" i="2"/>
  <c r="S33" i="2"/>
  <c r="S20" i="2"/>
  <c r="R20" i="2"/>
  <c r="Q20" i="2"/>
  <c r="P20" i="2"/>
  <c r="O20" i="2"/>
  <c r="N20" i="2"/>
  <c r="M20" i="2"/>
  <c r="M3" i="2"/>
  <c r="N3" i="2"/>
  <c r="O3" i="2"/>
  <c r="P3" i="2"/>
  <c r="Q3" i="2"/>
  <c r="R3" i="2"/>
  <c r="S3" i="2"/>
  <c r="M4" i="2"/>
  <c r="N4" i="2"/>
  <c r="O4" i="2"/>
  <c r="P4" i="2"/>
  <c r="Q4" i="2"/>
  <c r="R4" i="2"/>
  <c r="S4" i="2"/>
  <c r="M5" i="2"/>
  <c r="N5" i="2"/>
  <c r="O5" i="2"/>
  <c r="P5" i="2"/>
  <c r="Q5" i="2"/>
  <c r="R5" i="2"/>
  <c r="S5" i="2"/>
  <c r="M6" i="2"/>
  <c r="N6" i="2"/>
  <c r="O6" i="2"/>
  <c r="P6" i="2"/>
  <c r="Q6" i="2"/>
  <c r="R6" i="2"/>
  <c r="S6" i="2"/>
  <c r="M7" i="2"/>
  <c r="N7" i="2"/>
  <c r="O7" i="2"/>
  <c r="P7" i="2"/>
  <c r="Q7" i="2"/>
  <c r="R7" i="2"/>
  <c r="S7" i="2"/>
  <c r="M8" i="2"/>
  <c r="N8" i="2"/>
  <c r="O8" i="2"/>
  <c r="P8" i="2"/>
  <c r="Q8" i="2"/>
  <c r="R8" i="2"/>
  <c r="S8" i="2"/>
  <c r="M9" i="2"/>
  <c r="N9" i="2"/>
  <c r="O9" i="2"/>
  <c r="P9" i="2"/>
  <c r="Q9" i="2"/>
  <c r="R9" i="2"/>
  <c r="S9" i="2"/>
  <c r="M10" i="2"/>
  <c r="N10" i="2"/>
  <c r="O10" i="2"/>
  <c r="P10" i="2"/>
  <c r="Q10" i="2"/>
  <c r="R10" i="2"/>
  <c r="S10" i="2"/>
  <c r="M11" i="2"/>
  <c r="N11" i="2"/>
  <c r="O11" i="2"/>
  <c r="P11" i="2"/>
  <c r="Q11" i="2"/>
  <c r="R11" i="2"/>
  <c r="S11" i="2"/>
  <c r="M12" i="2"/>
  <c r="N12" i="2"/>
  <c r="O12" i="2"/>
  <c r="P12" i="2"/>
  <c r="Q12" i="2"/>
  <c r="R12" i="2"/>
  <c r="S12" i="2"/>
  <c r="M13" i="2"/>
  <c r="N13" i="2"/>
  <c r="O13" i="2"/>
  <c r="P13" i="2"/>
  <c r="Q13" i="2"/>
  <c r="R13" i="2"/>
  <c r="S13" i="2"/>
  <c r="M14" i="2"/>
  <c r="N14" i="2"/>
  <c r="O14" i="2"/>
  <c r="P14" i="2"/>
  <c r="Q14" i="2"/>
  <c r="R14" i="2"/>
  <c r="S14" i="2"/>
  <c r="M15" i="2"/>
  <c r="N15" i="2"/>
  <c r="O15" i="2"/>
  <c r="P15" i="2"/>
  <c r="Q15" i="2"/>
  <c r="R15" i="2"/>
  <c r="S15" i="2"/>
  <c r="M16" i="2"/>
  <c r="N16" i="2"/>
  <c r="O16" i="2"/>
  <c r="P16" i="2"/>
  <c r="Q16" i="2"/>
  <c r="R16" i="2"/>
  <c r="S16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33" i="2" l="1"/>
  <c r="L26" i="2"/>
  <c r="L17" i="2"/>
  <c r="L23" i="2" s="1"/>
  <c r="L20" i="2"/>
  <c r="Q17" i="2"/>
  <c r="S17" i="2"/>
  <c r="P17" i="2"/>
  <c r="O17" i="2"/>
  <c r="R17" i="2"/>
  <c r="N17" i="2"/>
  <c r="M17" i="2"/>
  <c r="L24" i="2" l="1"/>
  <c r="L21" i="2"/>
  <c r="L29" i="2"/>
  <c r="L22" i="2"/>
  <c r="L30" i="2"/>
  <c r="L28" i="2"/>
  <c r="L32" i="2"/>
  <c r="L31" i="2"/>
  <c r="L27" i="2"/>
  <c r="L25" i="2"/>
</calcChain>
</file>

<file path=xl/sharedStrings.xml><?xml version="1.0" encoding="utf-8"?>
<sst xmlns="http://schemas.openxmlformats.org/spreadsheetml/2006/main" count="260" uniqueCount="74">
  <si>
    <t>Family / Common Name</t>
  </si>
  <si>
    <t>REACH</t>
  </si>
  <si>
    <t>ALL</t>
  </si>
  <si>
    <t>WI</t>
  </si>
  <si>
    <t>WR</t>
  </si>
  <si>
    <t>BFI</t>
  </si>
  <si>
    <t>BFB</t>
  </si>
  <si>
    <t>BFR</t>
  </si>
  <si>
    <t>VI</t>
  </si>
  <si>
    <t>VR</t>
  </si>
  <si>
    <t>N</t>
  </si>
  <si>
    <t>%</t>
  </si>
  <si>
    <t>Anguillidae</t>
  </si>
  <si>
    <t>American Eel</t>
  </si>
  <si>
    <t>&lt;0.1</t>
  </si>
  <si>
    <t>Catostomidae</t>
  </si>
  <si>
    <t>Longnose Sucker</t>
  </si>
  <si>
    <t>White Sucker</t>
  </si>
  <si>
    <t>Centrarchidae</t>
  </si>
  <si>
    <t>Black Crappie</t>
  </si>
  <si>
    <t>Bluegill</t>
  </si>
  <si>
    <t>Largemouth Bass</t>
  </si>
  <si>
    <t>Pumpkinseed</t>
  </si>
  <si>
    <t>Rock Bass</t>
  </si>
  <si>
    <t>Smallmouth Bass</t>
  </si>
  <si>
    <t>Clupeidae</t>
  </si>
  <si>
    <t>American Shad</t>
  </si>
  <si>
    <t>Cottidae</t>
  </si>
  <si>
    <t>Slimy Sculpin</t>
  </si>
  <si>
    <t>Cyprinidae</t>
  </si>
  <si>
    <t>Blacknose Dace</t>
  </si>
  <si>
    <t>Blacknose Shiner</t>
  </si>
  <si>
    <t>Bluntnose Minnow</t>
  </si>
  <si>
    <t>Bridle Shiner</t>
  </si>
  <si>
    <t>Common Carp</t>
  </si>
  <si>
    <t>Common Shiner</t>
  </si>
  <si>
    <t>Creek Chub</t>
  </si>
  <si>
    <t>Cutlips Minnow</t>
  </si>
  <si>
    <t>Eastern Silvery Minnow</t>
  </si>
  <si>
    <t>Fallfish</t>
  </si>
  <si>
    <t>Fathead Minnow</t>
  </si>
  <si>
    <t>Finescale Dace</t>
  </si>
  <si>
    <t>Golden Shiner</t>
  </si>
  <si>
    <t>Lake Chub</t>
  </si>
  <si>
    <t>Longnose Dace</t>
  </si>
  <si>
    <t>Mimic Shiner</t>
  </si>
  <si>
    <t>Rosyface Shiner</t>
  </si>
  <si>
    <t>Spottail Shiner</t>
  </si>
  <si>
    <t>Esocidae</t>
  </si>
  <si>
    <t>Chain Pickerel</t>
  </si>
  <si>
    <t>Northern Pike</t>
  </si>
  <si>
    <t>Fundulidae</t>
  </si>
  <si>
    <t>Banded Killifish</t>
  </si>
  <si>
    <t>Gadidae</t>
  </si>
  <si>
    <t>Burbot</t>
  </si>
  <si>
    <t>Ictaluridae</t>
  </si>
  <si>
    <t>Brown bullhead</t>
  </si>
  <si>
    <t>Channel Catfish</t>
  </si>
  <si>
    <t>Yellow Bullhead</t>
  </si>
  <si>
    <t>Moronidae</t>
  </si>
  <si>
    <t>White Perch</t>
  </si>
  <si>
    <t>Percidae</t>
  </si>
  <si>
    <t>Tessellated Darter</t>
  </si>
  <si>
    <t>Walleye</t>
  </si>
  <si>
    <t>Yellow Perch</t>
  </si>
  <si>
    <t>Petromyzontidae</t>
  </si>
  <si>
    <t>Sea Lamprey</t>
  </si>
  <si>
    <t>Salmonidae</t>
  </si>
  <si>
    <t>Brook Trout</t>
  </si>
  <si>
    <t>Brown Trout</t>
  </si>
  <si>
    <t>Total</t>
  </si>
  <si>
    <t>Species</t>
  </si>
  <si>
    <t>Family</t>
  </si>
  <si>
    <t>TransCanada Study 10 - Fish Assemblage Study, Supplement to Final Study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</si>
</sst>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164" fontId="2" fillId="3" borderId="11" xfId="0" applyNumberFormat="1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chartsheet" Target="chartsheets/sheet2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5.4-2.   </a:t>
            </a:r>
            <a:r>
              <a:rPr lang="en-US" sz="1800" b="1" i="0" u="none" strike="noStrike" baseline="0">
                <a:effectLst/>
              </a:rPr>
              <a:t>Percent composition (%) by species and river reach for all seasons and sampling gears combined.  </a:t>
            </a:r>
            <a:r>
              <a:rPr lang="en-US"/>
              <a:t>  </a:t>
            </a:r>
          </a:p>
        </c:rich>
      </c:tx>
      <c:layout>
        <c:manualLayout>
          <c:xMode val="edge"/>
          <c:yMode val="edge"/>
          <c:x val="0.2146953151006090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799395474338719E-2"/>
          <c:y val="2.2429332697049234E-2"/>
          <c:w val="0.9119186788767969"/>
          <c:h val="0.75841469816272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5.0-1 Reduced'!$B$48</c:f>
              <c:strCache>
                <c:ptCount val="1"/>
                <c:pt idx="0">
                  <c:v>WI</c:v>
                </c:pt>
              </c:strCache>
            </c:strRef>
          </c:tx>
          <c:invertIfNegative val="0"/>
          <c:cat>
            <c:strRef>
              <c:f>'Table 5.0-1 Reduced'!$A$49:$A$91</c:f>
              <c:strCache>
                <c:ptCount val="43"/>
                <c:pt idx="0">
                  <c:v>American Eel</c:v>
                </c:pt>
                <c:pt idx="1">
                  <c:v>Longnose Sucker</c:v>
                </c:pt>
                <c:pt idx="2">
                  <c:v>White Sucker</c:v>
                </c:pt>
                <c:pt idx="3">
                  <c:v>Black Crappie</c:v>
                </c:pt>
                <c:pt idx="4">
                  <c:v>Bluegill</c:v>
                </c:pt>
                <c:pt idx="5">
                  <c:v>Largemouth Bass</c:v>
                </c:pt>
                <c:pt idx="6">
                  <c:v>Pumpkinseed</c:v>
                </c:pt>
                <c:pt idx="7">
                  <c:v>Rock Bass</c:v>
                </c:pt>
                <c:pt idx="8">
                  <c:v>Smallmouth Bass</c:v>
                </c:pt>
                <c:pt idx="9">
                  <c:v>American Shad</c:v>
                </c:pt>
                <c:pt idx="10">
                  <c:v>Slimy Sculpin</c:v>
                </c:pt>
                <c:pt idx="11">
                  <c:v>Blacknose Dace</c:v>
                </c:pt>
                <c:pt idx="12">
                  <c:v>Blacknose Shiner</c:v>
                </c:pt>
                <c:pt idx="13">
                  <c:v>Bluntnose Minnow</c:v>
                </c:pt>
                <c:pt idx="14">
                  <c:v>Bridle Shiner</c:v>
                </c:pt>
                <c:pt idx="15">
                  <c:v>Common Carp</c:v>
                </c:pt>
                <c:pt idx="16">
                  <c:v>Common Shiner</c:v>
                </c:pt>
                <c:pt idx="17">
                  <c:v>Creek Chub</c:v>
                </c:pt>
                <c:pt idx="18">
                  <c:v>Cutlips Minnow</c:v>
                </c:pt>
                <c:pt idx="19">
                  <c:v>Eastern Silvery Minnow</c:v>
                </c:pt>
                <c:pt idx="20">
                  <c:v>Fallfish</c:v>
                </c:pt>
                <c:pt idx="21">
                  <c:v>Fathead Minnow</c:v>
                </c:pt>
                <c:pt idx="22">
                  <c:v>Finescale Dace</c:v>
                </c:pt>
                <c:pt idx="23">
                  <c:v>Golden Shiner</c:v>
                </c:pt>
                <c:pt idx="24">
                  <c:v>Lake Chub</c:v>
                </c:pt>
                <c:pt idx="25">
                  <c:v>Longnose Dace</c:v>
                </c:pt>
                <c:pt idx="26">
                  <c:v>Mimic Shiner</c:v>
                </c:pt>
                <c:pt idx="27">
                  <c:v>Rosyface Shiner</c:v>
                </c:pt>
                <c:pt idx="28">
                  <c:v>Spottail Shiner</c:v>
                </c:pt>
                <c:pt idx="29">
                  <c:v>Chain Pickerel</c:v>
                </c:pt>
                <c:pt idx="30">
                  <c:v>Northern Pike</c:v>
                </c:pt>
                <c:pt idx="31">
                  <c:v>Banded Killifish</c:v>
                </c:pt>
                <c:pt idx="32">
                  <c:v>Burbot</c:v>
                </c:pt>
                <c:pt idx="33">
                  <c:v>Brown bullhead</c:v>
                </c:pt>
                <c:pt idx="34">
                  <c:v>Channel Catfish</c:v>
                </c:pt>
                <c:pt idx="35">
                  <c:v>Yellow Bullhead</c:v>
                </c:pt>
                <c:pt idx="36">
                  <c:v>White Perch</c:v>
                </c:pt>
                <c:pt idx="37">
                  <c:v>Tessellated Darter</c:v>
                </c:pt>
                <c:pt idx="38">
                  <c:v>Walleye</c:v>
                </c:pt>
                <c:pt idx="39">
                  <c:v>Yellow Perch</c:v>
                </c:pt>
                <c:pt idx="40">
                  <c:v>Sea Lamprey</c:v>
                </c:pt>
                <c:pt idx="41">
                  <c:v>Brook Trout</c:v>
                </c:pt>
                <c:pt idx="42">
                  <c:v>Brown Trout</c:v>
                </c:pt>
              </c:strCache>
            </c:strRef>
          </c:cat>
          <c:val>
            <c:numRef>
              <c:f>'Table 5.0-1 Reduced'!$B$49:$B$91</c:f>
              <c:numCache>
                <c:formatCode>0.0%</c:formatCode>
                <c:ptCount val="43"/>
                <c:pt idx="0">
                  <c:v>4.6598322460391424E-4</c:v>
                </c:pt>
                <c:pt idx="2">
                  <c:v>4.1006523765144458E-2</c:v>
                </c:pt>
                <c:pt idx="4">
                  <c:v>9.3196644920782844E-3</c:v>
                </c:pt>
                <c:pt idx="5">
                  <c:v>2.3299161230195712E-2</c:v>
                </c:pt>
                <c:pt idx="6">
                  <c:v>4.6598322460391422E-3</c:v>
                </c:pt>
                <c:pt idx="7">
                  <c:v>0.12162162162162163</c:v>
                </c:pt>
                <c:pt idx="8">
                  <c:v>6.7567567567567571E-2</c:v>
                </c:pt>
                <c:pt idx="10">
                  <c:v>3.2618825722273998E-3</c:v>
                </c:pt>
                <c:pt idx="11">
                  <c:v>9.3196644920782849E-4</c:v>
                </c:pt>
                <c:pt idx="12">
                  <c:v>2.3299161230195712E-2</c:v>
                </c:pt>
                <c:pt idx="13">
                  <c:v>4.1938490214352281E-3</c:v>
                </c:pt>
                <c:pt idx="14">
                  <c:v>4.1938490214352281E-3</c:v>
                </c:pt>
                <c:pt idx="16">
                  <c:v>2.3299161230195711E-3</c:v>
                </c:pt>
                <c:pt idx="17">
                  <c:v>9.7856477166821994E-3</c:v>
                </c:pt>
                <c:pt idx="19">
                  <c:v>1.3979496738117428E-3</c:v>
                </c:pt>
                <c:pt idx="20">
                  <c:v>0.16682199440820131</c:v>
                </c:pt>
                <c:pt idx="23">
                  <c:v>4.4268406337371856E-2</c:v>
                </c:pt>
                <c:pt idx="25">
                  <c:v>9.3196644920782849E-4</c:v>
                </c:pt>
                <c:pt idx="28">
                  <c:v>0.14072693383038209</c:v>
                </c:pt>
                <c:pt idx="29">
                  <c:v>2.7958993476234857E-3</c:v>
                </c:pt>
                <c:pt idx="30">
                  <c:v>1.3047530288909599E-2</c:v>
                </c:pt>
                <c:pt idx="31">
                  <c:v>1.3979496738117428E-3</c:v>
                </c:pt>
                <c:pt idx="33">
                  <c:v>4.6598322460391424E-4</c:v>
                </c:pt>
                <c:pt idx="37">
                  <c:v>0.10764212488350419</c:v>
                </c:pt>
                <c:pt idx="38">
                  <c:v>3.1686859273066172E-2</c:v>
                </c:pt>
                <c:pt idx="39">
                  <c:v>0.17287977632805218</c:v>
                </c:pt>
              </c:numCache>
            </c:numRef>
          </c:val>
        </c:ser>
        <c:ser>
          <c:idx val="1"/>
          <c:order val="1"/>
          <c:tx>
            <c:strRef>
              <c:f>'Table 5.0-1 Reduced'!$C$48</c:f>
              <c:strCache>
                <c:ptCount val="1"/>
                <c:pt idx="0">
                  <c:v>WR</c:v>
                </c:pt>
              </c:strCache>
            </c:strRef>
          </c:tx>
          <c:invertIfNegative val="0"/>
          <c:cat>
            <c:strRef>
              <c:f>'Table 5.0-1 Reduced'!$A$49:$A$91</c:f>
              <c:strCache>
                <c:ptCount val="43"/>
                <c:pt idx="0">
                  <c:v>American Eel</c:v>
                </c:pt>
                <c:pt idx="1">
                  <c:v>Longnose Sucker</c:v>
                </c:pt>
                <c:pt idx="2">
                  <c:v>White Sucker</c:v>
                </c:pt>
                <c:pt idx="3">
                  <c:v>Black Crappie</c:v>
                </c:pt>
                <c:pt idx="4">
                  <c:v>Bluegill</c:v>
                </c:pt>
                <c:pt idx="5">
                  <c:v>Largemouth Bass</c:v>
                </c:pt>
                <c:pt idx="6">
                  <c:v>Pumpkinseed</c:v>
                </c:pt>
                <c:pt idx="7">
                  <c:v>Rock Bass</c:v>
                </c:pt>
                <c:pt idx="8">
                  <c:v>Smallmouth Bass</c:v>
                </c:pt>
                <c:pt idx="9">
                  <c:v>American Shad</c:v>
                </c:pt>
                <c:pt idx="10">
                  <c:v>Slimy Sculpin</c:v>
                </c:pt>
                <c:pt idx="11">
                  <c:v>Blacknose Dace</c:v>
                </c:pt>
                <c:pt idx="12">
                  <c:v>Blacknose Shiner</c:v>
                </c:pt>
                <c:pt idx="13">
                  <c:v>Bluntnose Minnow</c:v>
                </c:pt>
                <c:pt idx="14">
                  <c:v>Bridle Shiner</c:v>
                </c:pt>
                <c:pt idx="15">
                  <c:v>Common Carp</c:v>
                </c:pt>
                <c:pt idx="16">
                  <c:v>Common Shiner</c:v>
                </c:pt>
                <c:pt idx="17">
                  <c:v>Creek Chub</c:v>
                </c:pt>
                <c:pt idx="18">
                  <c:v>Cutlips Minnow</c:v>
                </c:pt>
                <c:pt idx="19">
                  <c:v>Eastern Silvery Minnow</c:v>
                </c:pt>
                <c:pt idx="20">
                  <c:v>Fallfish</c:v>
                </c:pt>
                <c:pt idx="21">
                  <c:v>Fathead Minnow</c:v>
                </c:pt>
                <c:pt idx="22">
                  <c:v>Finescale Dace</c:v>
                </c:pt>
                <c:pt idx="23">
                  <c:v>Golden Shiner</c:v>
                </c:pt>
                <c:pt idx="24">
                  <c:v>Lake Chub</c:v>
                </c:pt>
                <c:pt idx="25">
                  <c:v>Longnose Dace</c:v>
                </c:pt>
                <c:pt idx="26">
                  <c:v>Mimic Shiner</c:v>
                </c:pt>
                <c:pt idx="27">
                  <c:v>Rosyface Shiner</c:v>
                </c:pt>
                <c:pt idx="28">
                  <c:v>Spottail Shiner</c:v>
                </c:pt>
                <c:pt idx="29">
                  <c:v>Chain Pickerel</c:v>
                </c:pt>
                <c:pt idx="30">
                  <c:v>Northern Pike</c:v>
                </c:pt>
                <c:pt idx="31">
                  <c:v>Banded Killifish</c:v>
                </c:pt>
                <c:pt idx="32">
                  <c:v>Burbot</c:v>
                </c:pt>
                <c:pt idx="33">
                  <c:v>Brown bullhead</c:v>
                </c:pt>
                <c:pt idx="34">
                  <c:v>Channel Catfish</c:v>
                </c:pt>
                <c:pt idx="35">
                  <c:v>Yellow Bullhead</c:v>
                </c:pt>
                <c:pt idx="36">
                  <c:v>White Perch</c:v>
                </c:pt>
                <c:pt idx="37">
                  <c:v>Tessellated Darter</c:v>
                </c:pt>
                <c:pt idx="38">
                  <c:v>Walleye</c:v>
                </c:pt>
                <c:pt idx="39">
                  <c:v>Yellow Perch</c:v>
                </c:pt>
                <c:pt idx="40">
                  <c:v>Sea Lamprey</c:v>
                </c:pt>
                <c:pt idx="41">
                  <c:v>Brook Trout</c:v>
                </c:pt>
                <c:pt idx="42">
                  <c:v>Brown Trout</c:v>
                </c:pt>
              </c:strCache>
            </c:strRef>
          </c:cat>
          <c:val>
            <c:numRef>
              <c:f>'Table 5.0-1 Reduced'!$C$49:$C$91</c:f>
              <c:numCache>
                <c:formatCode>0.0%</c:formatCode>
                <c:ptCount val="43"/>
                <c:pt idx="1">
                  <c:v>1.0956595027391488E-2</c:v>
                </c:pt>
                <c:pt idx="2">
                  <c:v>6.8689422671723552E-2</c:v>
                </c:pt>
                <c:pt idx="4">
                  <c:v>2.1070375052675938E-3</c:v>
                </c:pt>
                <c:pt idx="5">
                  <c:v>1.2642225031605564E-3</c:v>
                </c:pt>
                <c:pt idx="7">
                  <c:v>7.8381795195954493E-2</c:v>
                </c:pt>
                <c:pt idx="8">
                  <c:v>0.1664559629161399</c:v>
                </c:pt>
                <c:pt idx="10">
                  <c:v>3.076274757690687E-2</c:v>
                </c:pt>
                <c:pt idx="11">
                  <c:v>1.0535187526337969E-2</c:v>
                </c:pt>
                <c:pt idx="13">
                  <c:v>1.2642225031605564E-3</c:v>
                </c:pt>
                <c:pt idx="16">
                  <c:v>5.520438263801096E-2</c:v>
                </c:pt>
                <c:pt idx="17">
                  <c:v>1.3063632532659082E-2</c:v>
                </c:pt>
                <c:pt idx="18">
                  <c:v>4.2140750105351877E-4</c:v>
                </c:pt>
                <c:pt idx="20">
                  <c:v>0.15802781289506954</c:v>
                </c:pt>
                <c:pt idx="21">
                  <c:v>8.4281500210703754E-4</c:v>
                </c:pt>
                <c:pt idx="22">
                  <c:v>8.4281500210703754E-4</c:v>
                </c:pt>
                <c:pt idx="23">
                  <c:v>8.4281500210703754E-4</c:v>
                </c:pt>
                <c:pt idx="24">
                  <c:v>4.2140750105351877E-4</c:v>
                </c:pt>
                <c:pt idx="25">
                  <c:v>1.3485040033712601E-2</c:v>
                </c:pt>
                <c:pt idx="27">
                  <c:v>0.13190054782975136</c:v>
                </c:pt>
                <c:pt idx="28">
                  <c:v>7.3324905183312264E-2</c:v>
                </c:pt>
                <c:pt idx="31">
                  <c:v>4.2140750105351877E-4</c:v>
                </c:pt>
                <c:pt idx="37">
                  <c:v>0.16729877791824693</c:v>
                </c:pt>
                <c:pt idx="39">
                  <c:v>3.3712600084281502E-3</c:v>
                </c:pt>
                <c:pt idx="40">
                  <c:v>6.321112515802781E-3</c:v>
                </c:pt>
                <c:pt idx="41">
                  <c:v>2.9498525073746312E-3</c:v>
                </c:pt>
                <c:pt idx="42">
                  <c:v>8.4281500210703754E-4</c:v>
                </c:pt>
              </c:numCache>
            </c:numRef>
          </c:val>
        </c:ser>
        <c:ser>
          <c:idx val="2"/>
          <c:order val="2"/>
          <c:tx>
            <c:strRef>
              <c:f>'Table 5.0-1 Reduced'!$D$48</c:f>
              <c:strCache>
                <c:ptCount val="1"/>
                <c:pt idx="0">
                  <c:v>BFI</c:v>
                </c:pt>
              </c:strCache>
            </c:strRef>
          </c:tx>
          <c:invertIfNegative val="0"/>
          <c:cat>
            <c:strRef>
              <c:f>'Table 5.0-1 Reduced'!$A$49:$A$91</c:f>
              <c:strCache>
                <c:ptCount val="43"/>
                <c:pt idx="0">
                  <c:v>American Eel</c:v>
                </c:pt>
                <c:pt idx="1">
                  <c:v>Longnose Sucker</c:v>
                </c:pt>
                <c:pt idx="2">
                  <c:v>White Sucker</c:v>
                </c:pt>
                <c:pt idx="3">
                  <c:v>Black Crappie</c:v>
                </c:pt>
                <c:pt idx="4">
                  <c:v>Bluegill</c:v>
                </c:pt>
                <c:pt idx="5">
                  <c:v>Largemouth Bass</c:v>
                </c:pt>
                <c:pt idx="6">
                  <c:v>Pumpkinseed</c:v>
                </c:pt>
                <c:pt idx="7">
                  <c:v>Rock Bass</c:v>
                </c:pt>
                <c:pt idx="8">
                  <c:v>Smallmouth Bass</c:v>
                </c:pt>
                <c:pt idx="9">
                  <c:v>American Shad</c:v>
                </c:pt>
                <c:pt idx="10">
                  <c:v>Slimy Sculpin</c:v>
                </c:pt>
                <c:pt idx="11">
                  <c:v>Blacknose Dace</c:v>
                </c:pt>
                <c:pt idx="12">
                  <c:v>Blacknose Shiner</c:v>
                </c:pt>
                <c:pt idx="13">
                  <c:v>Bluntnose Minnow</c:v>
                </c:pt>
                <c:pt idx="14">
                  <c:v>Bridle Shiner</c:v>
                </c:pt>
                <c:pt idx="15">
                  <c:v>Common Carp</c:v>
                </c:pt>
                <c:pt idx="16">
                  <c:v>Common Shiner</c:v>
                </c:pt>
                <c:pt idx="17">
                  <c:v>Creek Chub</c:v>
                </c:pt>
                <c:pt idx="18">
                  <c:v>Cutlips Minnow</c:v>
                </c:pt>
                <c:pt idx="19">
                  <c:v>Eastern Silvery Minnow</c:v>
                </c:pt>
                <c:pt idx="20">
                  <c:v>Fallfish</c:v>
                </c:pt>
                <c:pt idx="21">
                  <c:v>Fathead Minnow</c:v>
                </c:pt>
                <c:pt idx="22">
                  <c:v>Finescale Dace</c:v>
                </c:pt>
                <c:pt idx="23">
                  <c:v>Golden Shiner</c:v>
                </c:pt>
                <c:pt idx="24">
                  <c:v>Lake Chub</c:v>
                </c:pt>
                <c:pt idx="25">
                  <c:v>Longnose Dace</c:v>
                </c:pt>
                <c:pt idx="26">
                  <c:v>Mimic Shiner</c:v>
                </c:pt>
                <c:pt idx="27">
                  <c:v>Rosyface Shiner</c:v>
                </c:pt>
                <c:pt idx="28">
                  <c:v>Spottail Shiner</c:v>
                </c:pt>
                <c:pt idx="29">
                  <c:v>Chain Pickerel</c:v>
                </c:pt>
                <c:pt idx="30">
                  <c:v>Northern Pike</c:v>
                </c:pt>
                <c:pt idx="31">
                  <c:v>Banded Killifish</c:v>
                </c:pt>
                <c:pt idx="32">
                  <c:v>Burbot</c:v>
                </c:pt>
                <c:pt idx="33">
                  <c:v>Brown bullhead</c:v>
                </c:pt>
                <c:pt idx="34">
                  <c:v>Channel Catfish</c:v>
                </c:pt>
                <c:pt idx="35">
                  <c:v>Yellow Bullhead</c:v>
                </c:pt>
                <c:pt idx="36">
                  <c:v>White Perch</c:v>
                </c:pt>
                <c:pt idx="37">
                  <c:v>Tessellated Darter</c:v>
                </c:pt>
                <c:pt idx="38">
                  <c:v>Walleye</c:v>
                </c:pt>
                <c:pt idx="39">
                  <c:v>Yellow Perch</c:v>
                </c:pt>
                <c:pt idx="40">
                  <c:v>Sea Lamprey</c:v>
                </c:pt>
                <c:pt idx="41">
                  <c:v>Brook Trout</c:v>
                </c:pt>
                <c:pt idx="42">
                  <c:v>Brown Trout</c:v>
                </c:pt>
              </c:strCache>
            </c:strRef>
          </c:cat>
          <c:val>
            <c:numRef>
              <c:f>'Table 5.0-1 Reduced'!$D$49:$D$91</c:f>
              <c:numCache>
                <c:formatCode>0.0%</c:formatCode>
                <c:ptCount val="43"/>
                <c:pt idx="2">
                  <c:v>2.784048156508653E-2</c:v>
                </c:pt>
                <c:pt idx="3">
                  <c:v>6.0195635816403309E-3</c:v>
                </c:pt>
                <c:pt idx="4">
                  <c:v>9.4055680963130179E-3</c:v>
                </c:pt>
                <c:pt idx="5">
                  <c:v>1.3920240782543265E-2</c:v>
                </c:pt>
                <c:pt idx="6">
                  <c:v>1.5048908954100828E-2</c:v>
                </c:pt>
                <c:pt idx="7">
                  <c:v>5.7938299473288185E-2</c:v>
                </c:pt>
                <c:pt idx="8">
                  <c:v>8.9541008276899925E-2</c:v>
                </c:pt>
                <c:pt idx="10">
                  <c:v>3.7622272385252068E-4</c:v>
                </c:pt>
                <c:pt idx="11">
                  <c:v>4.439428141459744E-2</c:v>
                </c:pt>
                <c:pt idx="14">
                  <c:v>1.5048908954100827E-3</c:v>
                </c:pt>
                <c:pt idx="16">
                  <c:v>3.7622272385252068E-4</c:v>
                </c:pt>
                <c:pt idx="17">
                  <c:v>1.2415349887133182E-2</c:v>
                </c:pt>
                <c:pt idx="18">
                  <c:v>3.7622272385252068E-4</c:v>
                </c:pt>
                <c:pt idx="20">
                  <c:v>7.5244544770504143E-2</c:v>
                </c:pt>
                <c:pt idx="23">
                  <c:v>3.8374717832957109E-2</c:v>
                </c:pt>
                <c:pt idx="25">
                  <c:v>6.0195635816403309E-3</c:v>
                </c:pt>
                <c:pt idx="27">
                  <c:v>7.5244544770504138E-3</c:v>
                </c:pt>
                <c:pt idx="28">
                  <c:v>0.43754702784048155</c:v>
                </c:pt>
                <c:pt idx="29">
                  <c:v>1.8811136192626034E-3</c:v>
                </c:pt>
                <c:pt idx="30">
                  <c:v>4.5146726862302479E-3</c:v>
                </c:pt>
                <c:pt idx="33">
                  <c:v>4.1384499623777276E-3</c:v>
                </c:pt>
                <c:pt idx="34">
                  <c:v>3.7622272385252068E-4</c:v>
                </c:pt>
                <c:pt idx="35">
                  <c:v>3.7622272385252068E-4</c:v>
                </c:pt>
                <c:pt idx="37">
                  <c:v>1.8811136192626036E-2</c:v>
                </c:pt>
                <c:pt idx="38">
                  <c:v>3.7622272385252069E-3</c:v>
                </c:pt>
                <c:pt idx="39">
                  <c:v>0.11888638073739653</c:v>
                </c:pt>
                <c:pt idx="40">
                  <c:v>3.0097817908201654E-3</c:v>
                </c:pt>
                <c:pt idx="42">
                  <c:v>3.7622272385252068E-4</c:v>
                </c:pt>
              </c:numCache>
            </c:numRef>
          </c:val>
        </c:ser>
        <c:ser>
          <c:idx val="3"/>
          <c:order val="3"/>
          <c:tx>
            <c:strRef>
              <c:f>'Table 5.0-1 Reduced'!$E$48</c:f>
              <c:strCache>
                <c:ptCount val="1"/>
                <c:pt idx="0">
                  <c:v>BFB</c:v>
                </c:pt>
              </c:strCache>
            </c:strRef>
          </c:tx>
          <c:invertIfNegative val="0"/>
          <c:cat>
            <c:strRef>
              <c:f>'Table 5.0-1 Reduced'!$A$49:$A$91</c:f>
              <c:strCache>
                <c:ptCount val="43"/>
                <c:pt idx="0">
                  <c:v>American Eel</c:v>
                </c:pt>
                <c:pt idx="1">
                  <c:v>Longnose Sucker</c:v>
                </c:pt>
                <c:pt idx="2">
                  <c:v>White Sucker</c:v>
                </c:pt>
                <c:pt idx="3">
                  <c:v>Black Crappie</c:v>
                </c:pt>
                <c:pt idx="4">
                  <c:v>Bluegill</c:v>
                </c:pt>
                <c:pt idx="5">
                  <c:v>Largemouth Bass</c:v>
                </c:pt>
                <c:pt idx="6">
                  <c:v>Pumpkinseed</c:v>
                </c:pt>
                <c:pt idx="7">
                  <c:v>Rock Bass</c:v>
                </c:pt>
                <c:pt idx="8">
                  <c:v>Smallmouth Bass</c:v>
                </c:pt>
                <c:pt idx="9">
                  <c:v>American Shad</c:v>
                </c:pt>
                <c:pt idx="10">
                  <c:v>Slimy Sculpin</c:v>
                </c:pt>
                <c:pt idx="11">
                  <c:v>Blacknose Dace</c:v>
                </c:pt>
                <c:pt idx="12">
                  <c:v>Blacknose Shiner</c:v>
                </c:pt>
                <c:pt idx="13">
                  <c:v>Bluntnose Minnow</c:v>
                </c:pt>
                <c:pt idx="14">
                  <c:v>Bridle Shiner</c:v>
                </c:pt>
                <c:pt idx="15">
                  <c:v>Common Carp</c:v>
                </c:pt>
                <c:pt idx="16">
                  <c:v>Common Shiner</c:v>
                </c:pt>
                <c:pt idx="17">
                  <c:v>Creek Chub</c:v>
                </c:pt>
                <c:pt idx="18">
                  <c:v>Cutlips Minnow</c:v>
                </c:pt>
                <c:pt idx="19">
                  <c:v>Eastern Silvery Minnow</c:v>
                </c:pt>
                <c:pt idx="20">
                  <c:v>Fallfish</c:v>
                </c:pt>
                <c:pt idx="21">
                  <c:v>Fathead Minnow</c:v>
                </c:pt>
                <c:pt idx="22">
                  <c:v>Finescale Dace</c:v>
                </c:pt>
                <c:pt idx="23">
                  <c:v>Golden Shiner</c:v>
                </c:pt>
                <c:pt idx="24">
                  <c:v>Lake Chub</c:v>
                </c:pt>
                <c:pt idx="25">
                  <c:v>Longnose Dace</c:v>
                </c:pt>
                <c:pt idx="26">
                  <c:v>Mimic Shiner</c:v>
                </c:pt>
                <c:pt idx="27">
                  <c:v>Rosyface Shiner</c:v>
                </c:pt>
                <c:pt idx="28">
                  <c:v>Spottail Shiner</c:v>
                </c:pt>
                <c:pt idx="29">
                  <c:v>Chain Pickerel</c:v>
                </c:pt>
                <c:pt idx="30">
                  <c:v>Northern Pike</c:v>
                </c:pt>
                <c:pt idx="31">
                  <c:v>Banded Killifish</c:v>
                </c:pt>
                <c:pt idx="32">
                  <c:v>Burbot</c:v>
                </c:pt>
                <c:pt idx="33">
                  <c:v>Brown bullhead</c:v>
                </c:pt>
                <c:pt idx="34">
                  <c:v>Channel Catfish</c:v>
                </c:pt>
                <c:pt idx="35">
                  <c:v>Yellow Bullhead</c:v>
                </c:pt>
                <c:pt idx="36">
                  <c:v>White Perch</c:v>
                </c:pt>
                <c:pt idx="37">
                  <c:v>Tessellated Darter</c:v>
                </c:pt>
                <c:pt idx="38">
                  <c:v>Walleye</c:v>
                </c:pt>
                <c:pt idx="39">
                  <c:v>Yellow Perch</c:v>
                </c:pt>
                <c:pt idx="40">
                  <c:v>Sea Lamprey</c:v>
                </c:pt>
                <c:pt idx="41">
                  <c:v>Brook Trout</c:v>
                </c:pt>
                <c:pt idx="42">
                  <c:v>Brown Trout</c:v>
                </c:pt>
              </c:strCache>
            </c:strRef>
          </c:cat>
          <c:val>
            <c:numRef>
              <c:f>'Table 5.0-1 Reduced'!$E$49:$E$91</c:f>
              <c:numCache>
                <c:formatCode>0.0%</c:formatCode>
                <c:ptCount val="43"/>
                <c:pt idx="2">
                  <c:v>3.9024390243902439E-2</c:v>
                </c:pt>
                <c:pt idx="3">
                  <c:v>4.8780487804878049E-3</c:v>
                </c:pt>
                <c:pt idx="5">
                  <c:v>4.8780487804878049E-3</c:v>
                </c:pt>
                <c:pt idx="7">
                  <c:v>1.4634146341463415E-2</c:v>
                </c:pt>
                <c:pt idx="8">
                  <c:v>0.2097560975609756</c:v>
                </c:pt>
                <c:pt idx="16">
                  <c:v>4.8780487804878049E-3</c:v>
                </c:pt>
                <c:pt idx="19">
                  <c:v>4.8780487804878049E-3</c:v>
                </c:pt>
                <c:pt idx="20">
                  <c:v>9.7560975609756097E-3</c:v>
                </c:pt>
                <c:pt idx="25">
                  <c:v>0.61951219512195121</c:v>
                </c:pt>
                <c:pt idx="31">
                  <c:v>4.8780487804878049E-3</c:v>
                </c:pt>
                <c:pt idx="33">
                  <c:v>9.7560975609756097E-3</c:v>
                </c:pt>
                <c:pt idx="37">
                  <c:v>7.3170731707317069E-2</c:v>
                </c:pt>
              </c:numCache>
            </c:numRef>
          </c:val>
        </c:ser>
        <c:ser>
          <c:idx val="4"/>
          <c:order val="4"/>
          <c:tx>
            <c:strRef>
              <c:f>'Table 5.0-1 Reduced'!$F$48</c:f>
              <c:strCache>
                <c:ptCount val="1"/>
                <c:pt idx="0">
                  <c:v>BFR</c:v>
                </c:pt>
              </c:strCache>
            </c:strRef>
          </c:tx>
          <c:invertIfNegative val="0"/>
          <c:cat>
            <c:strRef>
              <c:f>'Table 5.0-1 Reduced'!$A$49:$A$91</c:f>
              <c:strCache>
                <c:ptCount val="43"/>
                <c:pt idx="0">
                  <c:v>American Eel</c:v>
                </c:pt>
                <c:pt idx="1">
                  <c:v>Longnose Sucker</c:v>
                </c:pt>
                <c:pt idx="2">
                  <c:v>White Sucker</c:v>
                </c:pt>
                <c:pt idx="3">
                  <c:v>Black Crappie</c:v>
                </c:pt>
                <c:pt idx="4">
                  <c:v>Bluegill</c:v>
                </c:pt>
                <c:pt idx="5">
                  <c:v>Largemouth Bass</c:v>
                </c:pt>
                <c:pt idx="6">
                  <c:v>Pumpkinseed</c:v>
                </c:pt>
                <c:pt idx="7">
                  <c:v>Rock Bass</c:v>
                </c:pt>
                <c:pt idx="8">
                  <c:v>Smallmouth Bass</c:v>
                </c:pt>
                <c:pt idx="9">
                  <c:v>American Shad</c:v>
                </c:pt>
                <c:pt idx="10">
                  <c:v>Slimy Sculpin</c:v>
                </c:pt>
                <c:pt idx="11">
                  <c:v>Blacknose Dace</c:v>
                </c:pt>
                <c:pt idx="12">
                  <c:v>Blacknose Shiner</c:v>
                </c:pt>
                <c:pt idx="13">
                  <c:v>Bluntnose Minnow</c:v>
                </c:pt>
                <c:pt idx="14">
                  <c:v>Bridle Shiner</c:v>
                </c:pt>
                <c:pt idx="15">
                  <c:v>Common Carp</c:v>
                </c:pt>
                <c:pt idx="16">
                  <c:v>Common Shiner</c:v>
                </c:pt>
                <c:pt idx="17">
                  <c:v>Creek Chub</c:v>
                </c:pt>
                <c:pt idx="18">
                  <c:v>Cutlips Minnow</c:v>
                </c:pt>
                <c:pt idx="19">
                  <c:v>Eastern Silvery Minnow</c:v>
                </c:pt>
                <c:pt idx="20">
                  <c:v>Fallfish</c:v>
                </c:pt>
                <c:pt idx="21">
                  <c:v>Fathead Minnow</c:v>
                </c:pt>
                <c:pt idx="22">
                  <c:v>Finescale Dace</c:v>
                </c:pt>
                <c:pt idx="23">
                  <c:v>Golden Shiner</c:v>
                </c:pt>
                <c:pt idx="24">
                  <c:v>Lake Chub</c:v>
                </c:pt>
                <c:pt idx="25">
                  <c:v>Longnose Dace</c:v>
                </c:pt>
                <c:pt idx="26">
                  <c:v>Mimic Shiner</c:v>
                </c:pt>
                <c:pt idx="27">
                  <c:v>Rosyface Shiner</c:v>
                </c:pt>
                <c:pt idx="28">
                  <c:v>Spottail Shiner</c:v>
                </c:pt>
                <c:pt idx="29">
                  <c:v>Chain Pickerel</c:v>
                </c:pt>
                <c:pt idx="30">
                  <c:v>Northern Pike</c:v>
                </c:pt>
                <c:pt idx="31">
                  <c:v>Banded Killifish</c:v>
                </c:pt>
                <c:pt idx="32">
                  <c:v>Burbot</c:v>
                </c:pt>
                <c:pt idx="33">
                  <c:v>Brown bullhead</c:v>
                </c:pt>
                <c:pt idx="34">
                  <c:v>Channel Catfish</c:v>
                </c:pt>
                <c:pt idx="35">
                  <c:v>Yellow Bullhead</c:v>
                </c:pt>
                <c:pt idx="36">
                  <c:v>White Perch</c:v>
                </c:pt>
                <c:pt idx="37">
                  <c:v>Tessellated Darter</c:v>
                </c:pt>
                <c:pt idx="38">
                  <c:v>Walleye</c:v>
                </c:pt>
                <c:pt idx="39">
                  <c:v>Yellow Perch</c:v>
                </c:pt>
                <c:pt idx="40">
                  <c:v>Sea Lamprey</c:v>
                </c:pt>
                <c:pt idx="41">
                  <c:v>Brook Trout</c:v>
                </c:pt>
                <c:pt idx="42">
                  <c:v>Brown Trout</c:v>
                </c:pt>
              </c:strCache>
            </c:strRef>
          </c:cat>
          <c:val>
            <c:numRef>
              <c:f>'Table 5.0-1 Reduced'!$F$49:$F$91</c:f>
              <c:numCache>
                <c:formatCode>0.0%</c:formatCode>
                <c:ptCount val="43"/>
                <c:pt idx="2">
                  <c:v>3.0040439052570769E-2</c:v>
                </c:pt>
                <c:pt idx="4">
                  <c:v>1.097631426920855E-2</c:v>
                </c:pt>
                <c:pt idx="5">
                  <c:v>1.3864818024263431E-2</c:v>
                </c:pt>
                <c:pt idx="6">
                  <c:v>1.7331022530329288E-3</c:v>
                </c:pt>
                <c:pt idx="7">
                  <c:v>5.7192374350086658E-2</c:v>
                </c:pt>
                <c:pt idx="8">
                  <c:v>0.21894858463316003</c:v>
                </c:pt>
                <c:pt idx="9">
                  <c:v>2.3685730791450029E-2</c:v>
                </c:pt>
                <c:pt idx="10">
                  <c:v>5.7770075101097628E-4</c:v>
                </c:pt>
                <c:pt idx="11">
                  <c:v>1.8486424032351241E-2</c:v>
                </c:pt>
                <c:pt idx="13">
                  <c:v>5.7770075101097628E-4</c:v>
                </c:pt>
                <c:pt idx="16">
                  <c:v>7.7411900635470821E-2</c:v>
                </c:pt>
                <c:pt idx="17">
                  <c:v>1.097631426920855E-2</c:v>
                </c:pt>
                <c:pt idx="19">
                  <c:v>1.4442518775274409E-2</c:v>
                </c:pt>
                <c:pt idx="20">
                  <c:v>0.14673599075678798</c:v>
                </c:pt>
                <c:pt idx="23">
                  <c:v>1.2709416522241479E-2</c:v>
                </c:pt>
                <c:pt idx="24">
                  <c:v>1.7331022530329288E-3</c:v>
                </c:pt>
                <c:pt idx="25">
                  <c:v>1.7331022530329289E-2</c:v>
                </c:pt>
                <c:pt idx="26">
                  <c:v>2.3108030040439051E-3</c:v>
                </c:pt>
                <c:pt idx="27">
                  <c:v>1.9641825534373193E-2</c:v>
                </c:pt>
                <c:pt idx="28">
                  <c:v>0.12478336221837089</c:v>
                </c:pt>
                <c:pt idx="29">
                  <c:v>5.7770075101097628E-4</c:v>
                </c:pt>
                <c:pt idx="30">
                  <c:v>5.7770075101097628E-4</c:v>
                </c:pt>
                <c:pt idx="31">
                  <c:v>4.0439052570768342E-3</c:v>
                </c:pt>
                <c:pt idx="32">
                  <c:v>1.7331022530329288E-3</c:v>
                </c:pt>
                <c:pt idx="33">
                  <c:v>1.7331022530329288E-3</c:v>
                </c:pt>
                <c:pt idx="34">
                  <c:v>1.1554015020219526E-3</c:v>
                </c:pt>
                <c:pt idx="35">
                  <c:v>3.4662045060658577E-3</c:v>
                </c:pt>
                <c:pt idx="37">
                  <c:v>0.16291161178509533</c:v>
                </c:pt>
                <c:pt idx="39">
                  <c:v>1.1554015020219527E-2</c:v>
                </c:pt>
                <c:pt idx="40">
                  <c:v>7.5101097631426923E-3</c:v>
                </c:pt>
                <c:pt idx="42">
                  <c:v>5.7770075101097628E-4</c:v>
                </c:pt>
              </c:numCache>
            </c:numRef>
          </c:val>
        </c:ser>
        <c:ser>
          <c:idx val="5"/>
          <c:order val="5"/>
          <c:tx>
            <c:strRef>
              <c:f>'Table 5.0-1 Reduced'!$G$48</c:f>
              <c:strCache>
                <c:ptCount val="1"/>
                <c:pt idx="0">
                  <c:v>VI</c:v>
                </c:pt>
              </c:strCache>
            </c:strRef>
          </c:tx>
          <c:invertIfNegative val="0"/>
          <c:cat>
            <c:strRef>
              <c:f>'Table 5.0-1 Reduced'!$A$49:$A$91</c:f>
              <c:strCache>
                <c:ptCount val="43"/>
                <c:pt idx="0">
                  <c:v>American Eel</c:v>
                </c:pt>
                <c:pt idx="1">
                  <c:v>Longnose Sucker</c:v>
                </c:pt>
                <c:pt idx="2">
                  <c:v>White Sucker</c:v>
                </c:pt>
                <c:pt idx="3">
                  <c:v>Black Crappie</c:v>
                </c:pt>
                <c:pt idx="4">
                  <c:v>Bluegill</c:v>
                </c:pt>
                <c:pt idx="5">
                  <c:v>Largemouth Bass</c:v>
                </c:pt>
                <c:pt idx="6">
                  <c:v>Pumpkinseed</c:v>
                </c:pt>
                <c:pt idx="7">
                  <c:v>Rock Bass</c:v>
                </c:pt>
                <c:pt idx="8">
                  <c:v>Smallmouth Bass</c:v>
                </c:pt>
                <c:pt idx="9">
                  <c:v>American Shad</c:v>
                </c:pt>
                <c:pt idx="10">
                  <c:v>Slimy Sculpin</c:v>
                </c:pt>
                <c:pt idx="11">
                  <c:v>Blacknose Dace</c:v>
                </c:pt>
                <c:pt idx="12">
                  <c:v>Blacknose Shiner</c:v>
                </c:pt>
                <c:pt idx="13">
                  <c:v>Bluntnose Minnow</c:v>
                </c:pt>
                <c:pt idx="14">
                  <c:v>Bridle Shiner</c:v>
                </c:pt>
                <c:pt idx="15">
                  <c:v>Common Carp</c:v>
                </c:pt>
                <c:pt idx="16">
                  <c:v>Common Shiner</c:v>
                </c:pt>
                <c:pt idx="17">
                  <c:v>Creek Chub</c:v>
                </c:pt>
                <c:pt idx="18">
                  <c:v>Cutlips Minnow</c:v>
                </c:pt>
                <c:pt idx="19">
                  <c:v>Eastern Silvery Minnow</c:v>
                </c:pt>
                <c:pt idx="20">
                  <c:v>Fallfish</c:v>
                </c:pt>
                <c:pt idx="21">
                  <c:v>Fathead Minnow</c:v>
                </c:pt>
                <c:pt idx="22">
                  <c:v>Finescale Dace</c:v>
                </c:pt>
                <c:pt idx="23">
                  <c:v>Golden Shiner</c:v>
                </c:pt>
                <c:pt idx="24">
                  <c:v>Lake Chub</c:v>
                </c:pt>
                <c:pt idx="25">
                  <c:v>Longnose Dace</c:v>
                </c:pt>
                <c:pt idx="26">
                  <c:v>Mimic Shiner</c:v>
                </c:pt>
                <c:pt idx="27">
                  <c:v>Rosyface Shiner</c:v>
                </c:pt>
                <c:pt idx="28">
                  <c:v>Spottail Shiner</c:v>
                </c:pt>
                <c:pt idx="29">
                  <c:v>Chain Pickerel</c:v>
                </c:pt>
                <c:pt idx="30">
                  <c:v>Northern Pike</c:v>
                </c:pt>
                <c:pt idx="31">
                  <c:v>Banded Killifish</c:v>
                </c:pt>
                <c:pt idx="32">
                  <c:v>Burbot</c:v>
                </c:pt>
                <c:pt idx="33">
                  <c:v>Brown bullhead</c:v>
                </c:pt>
                <c:pt idx="34">
                  <c:v>Channel Catfish</c:v>
                </c:pt>
                <c:pt idx="35">
                  <c:v>Yellow Bullhead</c:v>
                </c:pt>
                <c:pt idx="36">
                  <c:v>White Perch</c:v>
                </c:pt>
                <c:pt idx="37">
                  <c:v>Tessellated Darter</c:v>
                </c:pt>
                <c:pt idx="38">
                  <c:v>Walleye</c:v>
                </c:pt>
                <c:pt idx="39">
                  <c:v>Yellow Perch</c:v>
                </c:pt>
                <c:pt idx="40">
                  <c:v>Sea Lamprey</c:v>
                </c:pt>
                <c:pt idx="41">
                  <c:v>Brook Trout</c:v>
                </c:pt>
                <c:pt idx="42">
                  <c:v>Brown Trout</c:v>
                </c:pt>
              </c:strCache>
            </c:strRef>
          </c:cat>
          <c:val>
            <c:numRef>
              <c:f>'Table 5.0-1 Reduced'!$G$49:$G$91</c:f>
              <c:numCache>
                <c:formatCode>0.0%</c:formatCode>
                <c:ptCount val="43"/>
                <c:pt idx="2">
                  <c:v>2.9793368572801536E-2</c:v>
                </c:pt>
                <c:pt idx="3">
                  <c:v>9.6107640557424323E-3</c:v>
                </c:pt>
                <c:pt idx="4">
                  <c:v>7.400288322921672E-2</c:v>
                </c:pt>
                <c:pt idx="5">
                  <c:v>4.1806823642479576E-2</c:v>
                </c:pt>
                <c:pt idx="6">
                  <c:v>1.8260451705910619E-2</c:v>
                </c:pt>
                <c:pt idx="7">
                  <c:v>3.8443056222969729E-2</c:v>
                </c:pt>
                <c:pt idx="8">
                  <c:v>3.7962518020182606E-2</c:v>
                </c:pt>
                <c:pt idx="9">
                  <c:v>7.6886112445939455E-3</c:v>
                </c:pt>
                <c:pt idx="10">
                  <c:v>6.2469966362325808E-3</c:v>
                </c:pt>
                <c:pt idx="11">
                  <c:v>4.8053820278712159E-4</c:v>
                </c:pt>
                <c:pt idx="15">
                  <c:v>1.9221528111484864E-3</c:v>
                </c:pt>
                <c:pt idx="17">
                  <c:v>2.4026910139356081E-3</c:v>
                </c:pt>
                <c:pt idx="19">
                  <c:v>1.6338298894762134E-2</c:v>
                </c:pt>
                <c:pt idx="20">
                  <c:v>9.2263334935127339E-2</c:v>
                </c:pt>
                <c:pt idx="23">
                  <c:v>4.613166746756367E-2</c:v>
                </c:pt>
                <c:pt idx="27">
                  <c:v>4.8053820278712159E-4</c:v>
                </c:pt>
                <c:pt idx="28">
                  <c:v>0.36280634310427679</c:v>
                </c:pt>
                <c:pt idx="29">
                  <c:v>4.8053820278712159E-4</c:v>
                </c:pt>
                <c:pt idx="30">
                  <c:v>5.7664584334454587E-3</c:v>
                </c:pt>
                <c:pt idx="31">
                  <c:v>4.8053820278712159E-4</c:v>
                </c:pt>
                <c:pt idx="33">
                  <c:v>9.6107640557424319E-4</c:v>
                </c:pt>
                <c:pt idx="34">
                  <c:v>9.6107640557424319E-4</c:v>
                </c:pt>
                <c:pt idx="36">
                  <c:v>3.363767419509851E-3</c:v>
                </c:pt>
                <c:pt idx="37">
                  <c:v>5.4781355117731863E-2</c:v>
                </c:pt>
                <c:pt idx="38">
                  <c:v>1.9221528111484864E-3</c:v>
                </c:pt>
                <c:pt idx="39">
                  <c:v>0.13118692936088419</c:v>
                </c:pt>
                <c:pt idx="40">
                  <c:v>1.1052378664103796E-2</c:v>
                </c:pt>
                <c:pt idx="41">
                  <c:v>2.4026910139356081E-3</c:v>
                </c:pt>
              </c:numCache>
            </c:numRef>
          </c:val>
        </c:ser>
        <c:ser>
          <c:idx val="6"/>
          <c:order val="6"/>
          <c:tx>
            <c:strRef>
              <c:f>'Table 5.0-1 Reduced'!$H$48</c:f>
              <c:strCache>
                <c:ptCount val="1"/>
                <c:pt idx="0">
                  <c:v>VR</c:v>
                </c:pt>
              </c:strCache>
            </c:strRef>
          </c:tx>
          <c:invertIfNegative val="0"/>
          <c:cat>
            <c:strRef>
              <c:f>'Table 5.0-1 Reduced'!$A$49:$A$91</c:f>
              <c:strCache>
                <c:ptCount val="43"/>
                <c:pt idx="0">
                  <c:v>American Eel</c:v>
                </c:pt>
                <c:pt idx="1">
                  <c:v>Longnose Sucker</c:v>
                </c:pt>
                <c:pt idx="2">
                  <c:v>White Sucker</c:v>
                </c:pt>
                <c:pt idx="3">
                  <c:v>Black Crappie</c:v>
                </c:pt>
                <c:pt idx="4">
                  <c:v>Bluegill</c:v>
                </c:pt>
                <c:pt idx="5">
                  <c:v>Largemouth Bass</c:v>
                </c:pt>
                <c:pt idx="6">
                  <c:v>Pumpkinseed</c:v>
                </c:pt>
                <c:pt idx="7">
                  <c:v>Rock Bass</c:v>
                </c:pt>
                <c:pt idx="8">
                  <c:v>Smallmouth Bass</c:v>
                </c:pt>
                <c:pt idx="9">
                  <c:v>American Shad</c:v>
                </c:pt>
                <c:pt idx="10">
                  <c:v>Slimy Sculpin</c:v>
                </c:pt>
                <c:pt idx="11">
                  <c:v>Blacknose Dace</c:v>
                </c:pt>
                <c:pt idx="12">
                  <c:v>Blacknose Shiner</c:v>
                </c:pt>
                <c:pt idx="13">
                  <c:v>Bluntnose Minnow</c:v>
                </c:pt>
                <c:pt idx="14">
                  <c:v>Bridle Shiner</c:v>
                </c:pt>
                <c:pt idx="15">
                  <c:v>Common Carp</c:v>
                </c:pt>
                <c:pt idx="16">
                  <c:v>Common Shiner</c:v>
                </c:pt>
                <c:pt idx="17">
                  <c:v>Creek Chub</c:v>
                </c:pt>
                <c:pt idx="18">
                  <c:v>Cutlips Minnow</c:v>
                </c:pt>
                <c:pt idx="19">
                  <c:v>Eastern Silvery Minnow</c:v>
                </c:pt>
                <c:pt idx="20">
                  <c:v>Fallfish</c:v>
                </c:pt>
                <c:pt idx="21">
                  <c:v>Fathead Minnow</c:v>
                </c:pt>
                <c:pt idx="22">
                  <c:v>Finescale Dace</c:v>
                </c:pt>
                <c:pt idx="23">
                  <c:v>Golden Shiner</c:v>
                </c:pt>
                <c:pt idx="24">
                  <c:v>Lake Chub</c:v>
                </c:pt>
                <c:pt idx="25">
                  <c:v>Longnose Dace</c:v>
                </c:pt>
                <c:pt idx="26">
                  <c:v>Mimic Shiner</c:v>
                </c:pt>
                <c:pt idx="27">
                  <c:v>Rosyface Shiner</c:v>
                </c:pt>
                <c:pt idx="28">
                  <c:v>Spottail Shiner</c:v>
                </c:pt>
                <c:pt idx="29">
                  <c:v>Chain Pickerel</c:v>
                </c:pt>
                <c:pt idx="30">
                  <c:v>Northern Pike</c:v>
                </c:pt>
                <c:pt idx="31">
                  <c:v>Banded Killifish</c:v>
                </c:pt>
                <c:pt idx="32">
                  <c:v>Burbot</c:v>
                </c:pt>
                <c:pt idx="33">
                  <c:v>Brown bullhead</c:v>
                </c:pt>
                <c:pt idx="34">
                  <c:v>Channel Catfish</c:v>
                </c:pt>
                <c:pt idx="35">
                  <c:v>Yellow Bullhead</c:v>
                </c:pt>
                <c:pt idx="36">
                  <c:v>White Perch</c:v>
                </c:pt>
                <c:pt idx="37">
                  <c:v>Tessellated Darter</c:v>
                </c:pt>
                <c:pt idx="38">
                  <c:v>Walleye</c:v>
                </c:pt>
                <c:pt idx="39">
                  <c:v>Yellow Perch</c:v>
                </c:pt>
                <c:pt idx="40">
                  <c:v>Sea Lamprey</c:v>
                </c:pt>
                <c:pt idx="41">
                  <c:v>Brook Trout</c:v>
                </c:pt>
                <c:pt idx="42">
                  <c:v>Brown Trout</c:v>
                </c:pt>
              </c:strCache>
            </c:strRef>
          </c:cat>
          <c:val>
            <c:numRef>
              <c:f>'Table 5.0-1 Reduced'!$H$49:$H$91</c:f>
              <c:numCache>
                <c:formatCode>0.0%</c:formatCode>
                <c:ptCount val="43"/>
                <c:pt idx="0">
                  <c:v>5.6022408963585435E-3</c:v>
                </c:pt>
                <c:pt idx="2">
                  <c:v>8.683473389355742E-2</c:v>
                </c:pt>
                <c:pt idx="3">
                  <c:v>5.6022408963585435E-3</c:v>
                </c:pt>
                <c:pt idx="4">
                  <c:v>0.13725490196078433</c:v>
                </c:pt>
                <c:pt idx="5">
                  <c:v>2.8011204481792717E-3</c:v>
                </c:pt>
                <c:pt idx="6">
                  <c:v>2.8011204481792717E-3</c:v>
                </c:pt>
                <c:pt idx="7">
                  <c:v>7.2829131652661069E-2</c:v>
                </c:pt>
                <c:pt idx="8">
                  <c:v>0.29971988795518206</c:v>
                </c:pt>
                <c:pt idx="9">
                  <c:v>6.1624649859943981E-2</c:v>
                </c:pt>
                <c:pt idx="10">
                  <c:v>5.0420168067226892E-2</c:v>
                </c:pt>
                <c:pt idx="15">
                  <c:v>5.6022408963585435E-3</c:v>
                </c:pt>
                <c:pt idx="20">
                  <c:v>3.3613445378151259E-2</c:v>
                </c:pt>
                <c:pt idx="23">
                  <c:v>2.8011204481792717E-3</c:v>
                </c:pt>
                <c:pt idx="27">
                  <c:v>2.8011204481792717E-3</c:v>
                </c:pt>
                <c:pt idx="28">
                  <c:v>6.1624649859943981E-2</c:v>
                </c:pt>
                <c:pt idx="30">
                  <c:v>8.4033613445378148E-3</c:v>
                </c:pt>
                <c:pt idx="31">
                  <c:v>1.680672268907563E-2</c:v>
                </c:pt>
                <c:pt idx="34">
                  <c:v>2.5210084033613446E-2</c:v>
                </c:pt>
                <c:pt idx="37">
                  <c:v>5.6022408963585435E-3</c:v>
                </c:pt>
                <c:pt idx="38">
                  <c:v>8.4033613445378148E-3</c:v>
                </c:pt>
                <c:pt idx="39">
                  <c:v>8.1232492997198882E-2</c:v>
                </c:pt>
                <c:pt idx="40">
                  <c:v>8.4033613445378148E-3</c:v>
                </c:pt>
                <c:pt idx="41">
                  <c:v>1.4005602240896359E-2</c:v>
                </c:pt>
              </c:numCache>
            </c:numRef>
          </c:val>
        </c:ser>
        <c:ser>
          <c:idx val="7"/>
          <c:order val="7"/>
          <c:tx>
            <c:strRef>
              <c:f>'Table 5.0-1 Reduced'!$I$48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'Table 5.0-1 Reduced'!$A$49:$A$91</c:f>
              <c:strCache>
                <c:ptCount val="43"/>
                <c:pt idx="0">
                  <c:v>American Eel</c:v>
                </c:pt>
                <c:pt idx="1">
                  <c:v>Longnose Sucker</c:v>
                </c:pt>
                <c:pt idx="2">
                  <c:v>White Sucker</c:v>
                </c:pt>
                <c:pt idx="3">
                  <c:v>Black Crappie</c:v>
                </c:pt>
                <c:pt idx="4">
                  <c:v>Bluegill</c:v>
                </c:pt>
                <c:pt idx="5">
                  <c:v>Largemouth Bass</c:v>
                </c:pt>
                <c:pt idx="6">
                  <c:v>Pumpkinseed</c:v>
                </c:pt>
                <c:pt idx="7">
                  <c:v>Rock Bass</c:v>
                </c:pt>
                <c:pt idx="8">
                  <c:v>Smallmouth Bass</c:v>
                </c:pt>
                <c:pt idx="9">
                  <c:v>American Shad</c:v>
                </c:pt>
                <c:pt idx="10">
                  <c:v>Slimy Sculpin</c:v>
                </c:pt>
                <c:pt idx="11">
                  <c:v>Blacknose Dace</c:v>
                </c:pt>
                <c:pt idx="12">
                  <c:v>Blacknose Shiner</c:v>
                </c:pt>
                <c:pt idx="13">
                  <c:v>Bluntnose Minnow</c:v>
                </c:pt>
                <c:pt idx="14">
                  <c:v>Bridle Shiner</c:v>
                </c:pt>
                <c:pt idx="15">
                  <c:v>Common Carp</c:v>
                </c:pt>
                <c:pt idx="16">
                  <c:v>Common Shiner</c:v>
                </c:pt>
                <c:pt idx="17">
                  <c:v>Creek Chub</c:v>
                </c:pt>
                <c:pt idx="18">
                  <c:v>Cutlips Minnow</c:v>
                </c:pt>
                <c:pt idx="19">
                  <c:v>Eastern Silvery Minnow</c:v>
                </c:pt>
                <c:pt idx="20">
                  <c:v>Fallfish</c:v>
                </c:pt>
                <c:pt idx="21">
                  <c:v>Fathead Minnow</c:v>
                </c:pt>
                <c:pt idx="22">
                  <c:v>Finescale Dace</c:v>
                </c:pt>
                <c:pt idx="23">
                  <c:v>Golden Shiner</c:v>
                </c:pt>
                <c:pt idx="24">
                  <c:v>Lake Chub</c:v>
                </c:pt>
                <c:pt idx="25">
                  <c:v>Longnose Dace</c:v>
                </c:pt>
                <c:pt idx="26">
                  <c:v>Mimic Shiner</c:v>
                </c:pt>
                <c:pt idx="27">
                  <c:v>Rosyface Shiner</c:v>
                </c:pt>
                <c:pt idx="28">
                  <c:v>Spottail Shiner</c:v>
                </c:pt>
                <c:pt idx="29">
                  <c:v>Chain Pickerel</c:v>
                </c:pt>
                <c:pt idx="30">
                  <c:v>Northern Pike</c:v>
                </c:pt>
                <c:pt idx="31">
                  <c:v>Banded Killifish</c:v>
                </c:pt>
                <c:pt idx="32">
                  <c:v>Burbot</c:v>
                </c:pt>
                <c:pt idx="33">
                  <c:v>Brown bullhead</c:v>
                </c:pt>
                <c:pt idx="34">
                  <c:v>Channel Catfish</c:v>
                </c:pt>
                <c:pt idx="35">
                  <c:v>Yellow Bullhead</c:v>
                </c:pt>
                <c:pt idx="36">
                  <c:v>White Perch</c:v>
                </c:pt>
                <c:pt idx="37">
                  <c:v>Tessellated Darter</c:v>
                </c:pt>
                <c:pt idx="38">
                  <c:v>Walleye</c:v>
                </c:pt>
                <c:pt idx="39">
                  <c:v>Yellow Perch</c:v>
                </c:pt>
                <c:pt idx="40">
                  <c:v>Sea Lamprey</c:v>
                </c:pt>
                <c:pt idx="41">
                  <c:v>Brook Trout</c:v>
                </c:pt>
                <c:pt idx="42">
                  <c:v>Brown Trout</c:v>
                </c:pt>
              </c:strCache>
            </c:strRef>
          </c:cat>
          <c:val>
            <c:numRef>
              <c:f>'Table 5.0-1 Reduced'!$I$49:$I$91</c:f>
              <c:numCache>
                <c:formatCode>0.0%</c:formatCode>
                <c:ptCount val="43"/>
                <c:pt idx="0">
                  <c:v>2.5971777335295646E-4</c:v>
                </c:pt>
                <c:pt idx="1">
                  <c:v>2.2508873690589557E-3</c:v>
                </c:pt>
                <c:pt idx="2">
                  <c:v>4.1381698554237727E-2</c:v>
                </c:pt>
                <c:pt idx="3">
                  <c:v>3.3763310535884338E-3</c:v>
                </c:pt>
                <c:pt idx="4">
                  <c:v>2.3547744784001384E-2</c:v>
                </c:pt>
                <c:pt idx="5">
                  <c:v>1.7574235996883385E-2</c:v>
                </c:pt>
                <c:pt idx="6">
                  <c:v>7.9646783828239975E-3</c:v>
                </c:pt>
                <c:pt idx="7">
                  <c:v>7.0037226214180584E-2</c:v>
                </c:pt>
                <c:pt idx="8">
                  <c:v>0.11998961128906588</c:v>
                </c:pt>
                <c:pt idx="9">
                  <c:v>6.8392346982945199E-3</c:v>
                </c:pt>
                <c:pt idx="10">
                  <c:v>9.7827027962946924E-3</c:v>
                </c:pt>
                <c:pt idx="11">
                  <c:v>1.5409921218942083E-2</c:v>
                </c:pt>
                <c:pt idx="12">
                  <c:v>4.3286295558826078E-3</c:v>
                </c:pt>
                <c:pt idx="13">
                  <c:v>1.1254436845294779E-3</c:v>
                </c:pt>
                <c:pt idx="14">
                  <c:v>1.1254436845294779E-3</c:v>
                </c:pt>
                <c:pt idx="15">
                  <c:v>5.1943554670591291E-4</c:v>
                </c:pt>
                <c:pt idx="16">
                  <c:v>2.3547744784001384E-2</c:v>
                </c:pt>
                <c:pt idx="17">
                  <c:v>9.4364124318240851E-3</c:v>
                </c:pt>
                <c:pt idx="18">
                  <c:v>1.731451822353043E-4</c:v>
                </c:pt>
                <c:pt idx="19">
                  <c:v>5.4540732404120855E-3</c:v>
                </c:pt>
                <c:pt idx="20">
                  <c:v>0.12059561942688944</c:v>
                </c:pt>
                <c:pt idx="21">
                  <c:v>1.731451822353043E-4</c:v>
                </c:pt>
                <c:pt idx="22">
                  <c:v>1.731451822353043E-4</c:v>
                </c:pt>
                <c:pt idx="23">
                  <c:v>2.7530083975413386E-2</c:v>
                </c:pt>
                <c:pt idx="24">
                  <c:v>3.4629036447060861E-4</c:v>
                </c:pt>
                <c:pt idx="25">
                  <c:v>1.7920526361353994E-2</c:v>
                </c:pt>
                <c:pt idx="26">
                  <c:v>3.4629036447060861E-4</c:v>
                </c:pt>
                <c:pt idx="27">
                  <c:v>3.1945286122413645E-2</c:v>
                </c:pt>
                <c:pt idx="28">
                  <c:v>0.22785905982166046</c:v>
                </c:pt>
                <c:pt idx="29">
                  <c:v>1.1254436845294779E-3</c:v>
                </c:pt>
                <c:pt idx="30">
                  <c:v>4.8480651025885205E-3</c:v>
                </c:pt>
                <c:pt idx="31">
                  <c:v>1.6448792312353908E-3</c:v>
                </c:pt>
                <c:pt idx="32">
                  <c:v>2.5971777335295646E-4</c:v>
                </c:pt>
                <c:pt idx="33">
                  <c:v>1.6448792312353908E-3</c:v>
                </c:pt>
                <c:pt idx="34">
                  <c:v>1.2120162756471301E-3</c:v>
                </c:pt>
                <c:pt idx="35">
                  <c:v>6.0600813782356506E-4</c:v>
                </c:pt>
                <c:pt idx="36">
                  <c:v>6.0600813782356506E-4</c:v>
                </c:pt>
                <c:pt idx="37">
                  <c:v>9.4450696909358492E-2</c:v>
                </c:pt>
                <c:pt idx="38">
                  <c:v>7.3586702450004326E-3</c:v>
                </c:pt>
                <c:pt idx="39">
                  <c:v>8.804432516665224E-2</c:v>
                </c:pt>
                <c:pt idx="40">
                  <c:v>5.3675006492944332E-3</c:v>
                </c:pt>
                <c:pt idx="41">
                  <c:v>1.4717340490000865E-3</c:v>
                </c:pt>
                <c:pt idx="42">
                  <c:v>3.4629036447060861E-4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38496"/>
        <c:axId val="122940032"/>
      </c:barChart>
      <c:catAx>
        <c:axId val="122938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22940032"/>
        <c:crosses val="autoZero"/>
        <c:auto val="1"/>
        <c:lblAlgn val="ctr"/>
        <c:lblOffset val="100"/>
        <c:noMultiLvlLbl val="0"/>
      </c:catAx>
      <c:valAx>
        <c:axId val="12294003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122938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4990350132613768E-2"/>
          <c:y val="2.4582518094329122E-2"/>
          <c:w val="5.4878186238990066E-2"/>
          <c:h val="0.292249105225483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Figure 5.4-3. 	</a:t>
            </a:r>
          </a:p>
          <a:p>
            <a:pPr>
              <a:defRPr/>
            </a:pPr>
            <a:r>
              <a:rPr lang="en-US" sz="1200" b="1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Percent composition (%) by species for all seasons, sampling gears, and river reaches combined.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'Table 5.0-1 Reduced'!$I$48</c:f>
              <c:strCache>
                <c:ptCount val="1"/>
                <c:pt idx="0">
                  <c:v>Total</c:v>
                </c:pt>
              </c:strCache>
            </c:strRef>
          </c:tx>
          <c:dLbls>
            <c:dLbl>
              <c:idx val="9"/>
              <c:layout>
                <c:manualLayout>
                  <c:x val="-1.6464742214780271E-3"/>
                  <c:y val="-5.228219199872743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'Table 5.0-1 Reduced'!$A$49:$A$91</c:f>
              <c:strCache>
                <c:ptCount val="43"/>
                <c:pt idx="0">
                  <c:v>American Eel</c:v>
                </c:pt>
                <c:pt idx="1">
                  <c:v>Longnose Sucker</c:v>
                </c:pt>
                <c:pt idx="2">
                  <c:v>White Sucker</c:v>
                </c:pt>
                <c:pt idx="3">
                  <c:v>Black Crappie</c:v>
                </c:pt>
                <c:pt idx="4">
                  <c:v>Bluegill</c:v>
                </c:pt>
                <c:pt idx="5">
                  <c:v>Largemouth Bass</c:v>
                </c:pt>
                <c:pt idx="6">
                  <c:v>Pumpkinseed</c:v>
                </c:pt>
                <c:pt idx="7">
                  <c:v>Rock Bass</c:v>
                </c:pt>
                <c:pt idx="8">
                  <c:v>Smallmouth Bass</c:v>
                </c:pt>
                <c:pt idx="9">
                  <c:v>American Shad</c:v>
                </c:pt>
                <c:pt idx="10">
                  <c:v>Slimy Sculpin</c:v>
                </c:pt>
                <c:pt idx="11">
                  <c:v>Blacknose Dace</c:v>
                </c:pt>
                <c:pt idx="12">
                  <c:v>Blacknose Shiner</c:v>
                </c:pt>
                <c:pt idx="13">
                  <c:v>Bluntnose Minnow</c:v>
                </c:pt>
                <c:pt idx="14">
                  <c:v>Bridle Shiner</c:v>
                </c:pt>
                <c:pt idx="15">
                  <c:v>Common Carp</c:v>
                </c:pt>
                <c:pt idx="16">
                  <c:v>Common Shiner</c:v>
                </c:pt>
                <c:pt idx="17">
                  <c:v>Creek Chub</c:v>
                </c:pt>
                <c:pt idx="18">
                  <c:v>Cutlips Minnow</c:v>
                </c:pt>
                <c:pt idx="19">
                  <c:v>Eastern Silvery Minnow</c:v>
                </c:pt>
                <c:pt idx="20">
                  <c:v>Fallfish</c:v>
                </c:pt>
                <c:pt idx="21">
                  <c:v>Fathead Minnow</c:v>
                </c:pt>
                <c:pt idx="22">
                  <c:v>Finescale Dace</c:v>
                </c:pt>
                <c:pt idx="23">
                  <c:v>Golden Shiner</c:v>
                </c:pt>
                <c:pt idx="24">
                  <c:v>Lake Chub</c:v>
                </c:pt>
                <c:pt idx="25">
                  <c:v>Longnose Dace</c:v>
                </c:pt>
                <c:pt idx="26">
                  <c:v>Mimic Shiner</c:v>
                </c:pt>
                <c:pt idx="27">
                  <c:v>Rosyface Shiner</c:v>
                </c:pt>
                <c:pt idx="28">
                  <c:v>Spottail Shiner</c:v>
                </c:pt>
                <c:pt idx="29">
                  <c:v>Chain Pickerel</c:v>
                </c:pt>
                <c:pt idx="30">
                  <c:v>Northern Pike</c:v>
                </c:pt>
                <c:pt idx="31">
                  <c:v>Banded Killifish</c:v>
                </c:pt>
                <c:pt idx="32">
                  <c:v>Burbot</c:v>
                </c:pt>
                <c:pt idx="33">
                  <c:v>Brown bullhead</c:v>
                </c:pt>
                <c:pt idx="34">
                  <c:v>Channel Catfish</c:v>
                </c:pt>
                <c:pt idx="35">
                  <c:v>Yellow Bullhead</c:v>
                </c:pt>
                <c:pt idx="36">
                  <c:v>White Perch</c:v>
                </c:pt>
                <c:pt idx="37">
                  <c:v>Tessellated Darter</c:v>
                </c:pt>
                <c:pt idx="38">
                  <c:v>Walleye</c:v>
                </c:pt>
                <c:pt idx="39">
                  <c:v>Yellow Perch</c:v>
                </c:pt>
                <c:pt idx="40">
                  <c:v>Sea Lamprey</c:v>
                </c:pt>
                <c:pt idx="41">
                  <c:v>Brook Trout</c:v>
                </c:pt>
                <c:pt idx="42">
                  <c:v>Brown Trout</c:v>
                </c:pt>
              </c:strCache>
            </c:strRef>
          </c:cat>
          <c:val>
            <c:numRef>
              <c:f>'Table 5.0-1 Reduced'!$I$49:$I$91</c:f>
              <c:numCache>
                <c:formatCode>0.0%</c:formatCode>
                <c:ptCount val="43"/>
                <c:pt idx="0">
                  <c:v>2.5971777335295646E-4</c:v>
                </c:pt>
                <c:pt idx="1">
                  <c:v>2.2508873690589557E-3</c:v>
                </c:pt>
                <c:pt idx="2">
                  <c:v>4.1381698554237727E-2</c:v>
                </c:pt>
                <c:pt idx="3">
                  <c:v>3.3763310535884338E-3</c:v>
                </c:pt>
                <c:pt idx="4">
                  <c:v>2.3547744784001384E-2</c:v>
                </c:pt>
                <c:pt idx="5">
                  <c:v>1.7574235996883385E-2</c:v>
                </c:pt>
                <c:pt idx="6">
                  <c:v>7.9646783828239975E-3</c:v>
                </c:pt>
                <c:pt idx="7">
                  <c:v>7.0037226214180584E-2</c:v>
                </c:pt>
                <c:pt idx="8">
                  <c:v>0.11998961128906588</c:v>
                </c:pt>
                <c:pt idx="9">
                  <c:v>6.8392346982945199E-3</c:v>
                </c:pt>
                <c:pt idx="10">
                  <c:v>9.7827027962946924E-3</c:v>
                </c:pt>
                <c:pt idx="11">
                  <c:v>1.5409921218942083E-2</c:v>
                </c:pt>
                <c:pt idx="12">
                  <c:v>4.3286295558826078E-3</c:v>
                </c:pt>
                <c:pt idx="13">
                  <c:v>1.1254436845294779E-3</c:v>
                </c:pt>
                <c:pt idx="14">
                  <c:v>1.1254436845294779E-3</c:v>
                </c:pt>
                <c:pt idx="15">
                  <c:v>5.1943554670591291E-4</c:v>
                </c:pt>
                <c:pt idx="16">
                  <c:v>2.3547744784001384E-2</c:v>
                </c:pt>
                <c:pt idx="17">
                  <c:v>9.4364124318240851E-3</c:v>
                </c:pt>
                <c:pt idx="18">
                  <c:v>1.731451822353043E-4</c:v>
                </c:pt>
                <c:pt idx="19">
                  <c:v>5.4540732404120855E-3</c:v>
                </c:pt>
                <c:pt idx="20">
                  <c:v>0.12059561942688944</c:v>
                </c:pt>
                <c:pt idx="21">
                  <c:v>1.731451822353043E-4</c:v>
                </c:pt>
                <c:pt idx="22">
                  <c:v>1.731451822353043E-4</c:v>
                </c:pt>
                <c:pt idx="23">
                  <c:v>2.7530083975413386E-2</c:v>
                </c:pt>
                <c:pt idx="24">
                  <c:v>3.4629036447060861E-4</c:v>
                </c:pt>
                <c:pt idx="25">
                  <c:v>1.7920526361353994E-2</c:v>
                </c:pt>
                <c:pt idx="26">
                  <c:v>3.4629036447060861E-4</c:v>
                </c:pt>
                <c:pt idx="27">
                  <c:v>3.1945286122413645E-2</c:v>
                </c:pt>
                <c:pt idx="28">
                  <c:v>0.22785905982166046</c:v>
                </c:pt>
                <c:pt idx="29">
                  <c:v>1.1254436845294779E-3</c:v>
                </c:pt>
                <c:pt idx="30">
                  <c:v>4.8480651025885205E-3</c:v>
                </c:pt>
                <c:pt idx="31">
                  <c:v>1.6448792312353908E-3</c:v>
                </c:pt>
                <c:pt idx="32">
                  <c:v>2.5971777335295646E-4</c:v>
                </c:pt>
                <c:pt idx="33">
                  <c:v>1.6448792312353908E-3</c:v>
                </c:pt>
                <c:pt idx="34">
                  <c:v>1.2120162756471301E-3</c:v>
                </c:pt>
                <c:pt idx="35">
                  <c:v>6.0600813782356506E-4</c:v>
                </c:pt>
                <c:pt idx="36">
                  <c:v>6.0600813782356506E-4</c:v>
                </c:pt>
                <c:pt idx="37">
                  <c:v>9.4450696909358492E-2</c:v>
                </c:pt>
                <c:pt idx="38">
                  <c:v>7.3586702450004326E-3</c:v>
                </c:pt>
                <c:pt idx="39">
                  <c:v>8.804432516665224E-2</c:v>
                </c:pt>
                <c:pt idx="40">
                  <c:v>5.3675006492944332E-3</c:v>
                </c:pt>
                <c:pt idx="41">
                  <c:v>1.4717340490000865E-3</c:v>
                </c:pt>
                <c:pt idx="42">
                  <c:v>3.4629036447060861E-4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 sz="8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workbookViewId="0"/>
  </sheetViews>
  <sheetFormatPr defaultRowHeight="15" x14ac:dyDescent="0.25"/>
  <cols>
    <col min="1" max="1" width="24.42578125" bestFit="1" customWidth="1"/>
  </cols>
  <sheetData>
    <row r="1" spans="1:19" s="22" customFormat="1" ht="21" customHeight="1" thickBot="1" x14ac:dyDescent="0.3">
      <c r="A1" s="22" t="s">
        <v>73</v>
      </c>
      <c r="L1" s="23"/>
      <c r="M1" s="23"/>
      <c r="N1" s="23"/>
      <c r="O1" s="23"/>
      <c r="P1" s="23"/>
      <c r="Q1" s="23"/>
      <c r="R1" s="23"/>
      <c r="S1" s="23"/>
    </row>
    <row r="2" spans="1:19" ht="15.75" thickBot="1" x14ac:dyDescent="0.3">
      <c r="A2" s="27" t="s">
        <v>0</v>
      </c>
      <c r="B2" s="30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  <c r="P2" s="33" t="s">
        <v>2</v>
      </c>
      <c r="Q2" s="34"/>
    </row>
    <row r="3" spans="1:19" ht="15.75" thickBot="1" x14ac:dyDescent="0.3">
      <c r="A3" s="28"/>
      <c r="B3" s="30" t="s">
        <v>3</v>
      </c>
      <c r="C3" s="32"/>
      <c r="D3" s="30" t="s">
        <v>4</v>
      </c>
      <c r="E3" s="32"/>
      <c r="F3" s="30" t="s">
        <v>5</v>
      </c>
      <c r="G3" s="32"/>
      <c r="H3" s="30" t="s">
        <v>6</v>
      </c>
      <c r="I3" s="32"/>
      <c r="J3" s="30" t="s">
        <v>7</v>
      </c>
      <c r="K3" s="32"/>
      <c r="L3" s="30" t="s">
        <v>8</v>
      </c>
      <c r="M3" s="32"/>
      <c r="N3" s="30" t="s">
        <v>9</v>
      </c>
      <c r="O3" s="32"/>
      <c r="P3" s="35"/>
      <c r="Q3" s="36"/>
    </row>
    <row r="4" spans="1:19" ht="15.75" thickBot="1" x14ac:dyDescent="0.3">
      <c r="A4" s="29"/>
      <c r="B4" s="1" t="s">
        <v>10</v>
      </c>
      <c r="C4" s="1" t="s">
        <v>11</v>
      </c>
      <c r="D4" s="1" t="s">
        <v>10</v>
      </c>
      <c r="E4" s="1" t="s">
        <v>11</v>
      </c>
      <c r="F4" s="1" t="s">
        <v>10</v>
      </c>
      <c r="G4" s="1" t="s">
        <v>11</v>
      </c>
      <c r="H4" s="1" t="s">
        <v>10</v>
      </c>
      <c r="I4" s="1" t="s">
        <v>11</v>
      </c>
      <c r="J4" s="1" t="s">
        <v>10</v>
      </c>
      <c r="K4" s="1" t="s">
        <v>11</v>
      </c>
      <c r="L4" s="1" t="s">
        <v>10</v>
      </c>
      <c r="M4" s="1" t="s">
        <v>11</v>
      </c>
      <c r="N4" s="1" t="s">
        <v>10</v>
      </c>
      <c r="O4" s="1" t="s">
        <v>11</v>
      </c>
      <c r="P4" s="1" t="s">
        <v>10</v>
      </c>
      <c r="Q4" s="1" t="s">
        <v>11</v>
      </c>
    </row>
    <row r="5" spans="1:19" ht="15.75" thickBot="1" x14ac:dyDescent="0.3">
      <c r="A5" s="24" t="s">
        <v>12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19" ht="15.75" thickBot="1" x14ac:dyDescent="0.3">
      <c r="A6" s="2" t="s">
        <v>13</v>
      </c>
      <c r="B6" s="3">
        <v>1</v>
      </c>
      <c r="C6" s="4" t="s">
        <v>14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3">
        <v>2</v>
      </c>
      <c r="O6" s="4">
        <v>0.6</v>
      </c>
      <c r="P6" s="4">
        <v>3</v>
      </c>
      <c r="Q6" s="4" t="s">
        <v>14</v>
      </c>
    </row>
    <row r="7" spans="1:19" ht="15.75" thickBot="1" x14ac:dyDescent="0.3">
      <c r="A7" s="24" t="s">
        <v>15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1:19" ht="15.75" thickBot="1" x14ac:dyDescent="0.3">
      <c r="A8" s="2" t="s">
        <v>16</v>
      </c>
      <c r="B8" s="3">
        <v>0</v>
      </c>
      <c r="C8" s="4">
        <v>0</v>
      </c>
      <c r="D8" s="3">
        <v>26</v>
      </c>
      <c r="E8" s="4">
        <v>1.1000000000000001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26</v>
      </c>
      <c r="Q8" s="4">
        <v>0.2</v>
      </c>
    </row>
    <row r="9" spans="1:19" ht="15.75" thickBot="1" x14ac:dyDescent="0.3">
      <c r="A9" s="2" t="s">
        <v>17</v>
      </c>
      <c r="B9" s="3">
        <v>88</v>
      </c>
      <c r="C9" s="4">
        <v>4.0999999999999996</v>
      </c>
      <c r="D9" s="3">
        <v>163</v>
      </c>
      <c r="E9" s="4">
        <v>6.9</v>
      </c>
      <c r="F9" s="3">
        <v>74</v>
      </c>
      <c r="G9" s="4">
        <v>2.8</v>
      </c>
      <c r="H9" s="3">
        <v>8</v>
      </c>
      <c r="I9" s="4">
        <v>3.9</v>
      </c>
      <c r="J9" s="3">
        <v>52</v>
      </c>
      <c r="K9" s="4">
        <v>3</v>
      </c>
      <c r="L9" s="3">
        <v>62</v>
      </c>
      <c r="M9" s="4">
        <v>3</v>
      </c>
      <c r="N9" s="3">
        <v>31</v>
      </c>
      <c r="O9" s="4">
        <v>8.6999999999999993</v>
      </c>
      <c r="P9" s="4">
        <v>478</v>
      </c>
      <c r="Q9" s="4">
        <v>4.0999999999999996</v>
      </c>
    </row>
    <row r="10" spans="1:19" ht="15.75" thickBot="1" x14ac:dyDescent="0.3">
      <c r="A10" s="24" t="s">
        <v>18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</row>
    <row r="11" spans="1:19" ht="15.75" thickBot="1" x14ac:dyDescent="0.3">
      <c r="A11" s="2" t="s">
        <v>19</v>
      </c>
      <c r="B11" s="3">
        <v>0</v>
      </c>
      <c r="C11" s="4">
        <v>0</v>
      </c>
      <c r="D11" s="4">
        <v>0</v>
      </c>
      <c r="E11" s="4">
        <v>0</v>
      </c>
      <c r="F11" s="3">
        <v>16</v>
      </c>
      <c r="G11" s="4">
        <v>0.6</v>
      </c>
      <c r="H11" s="3">
        <v>1</v>
      </c>
      <c r="I11" s="4">
        <v>0.5</v>
      </c>
      <c r="J11" s="4">
        <v>0</v>
      </c>
      <c r="K11" s="4">
        <v>0</v>
      </c>
      <c r="L11" s="3">
        <v>20</v>
      </c>
      <c r="M11" s="4">
        <v>1</v>
      </c>
      <c r="N11" s="3">
        <v>2</v>
      </c>
      <c r="O11" s="4">
        <v>0.6</v>
      </c>
      <c r="P11" s="4">
        <v>39</v>
      </c>
      <c r="Q11" s="4">
        <v>0.3</v>
      </c>
    </row>
    <row r="12" spans="1:19" ht="15.75" thickBot="1" x14ac:dyDescent="0.3">
      <c r="A12" s="2" t="s">
        <v>20</v>
      </c>
      <c r="B12" s="3">
        <v>20</v>
      </c>
      <c r="C12" s="4">
        <v>0.9</v>
      </c>
      <c r="D12" s="3">
        <v>5</v>
      </c>
      <c r="E12" s="4">
        <v>0.2</v>
      </c>
      <c r="F12" s="3">
        <v>25</v>
      </c>
      <c r="G12" s="4">
        <v>0.9</v>
      </c>
      <c r="H12" s="4">
        <v>0</v>
      </c>
      <c r="I12" s="4">
        <v>0</v>
      </c>
      <c r="J12" s="3">
        <v>19</v>
      </c>
      <c r="K12" s="4">
        <v>1.1000000000000001</v>
      </c>
      <c r="L12" s="3">
        <v>154</v>
      </c>
      <c r="M12" s="4">
        <v>7.4</v>
      </c>
      <c r="N12" s="3">
        <v>49</v>
      </c>
      <c r="O12" s="4">
        <v>13.7</v>
      </c>
      <c r="P12" s="4">
        <v>272</v>
      </c>
      <c r="Q12" s="4">
        <v>2.4</v>
      </c>
    </row>
    <row r="13" spans="1:19" ht="15.75" thickBot="1" x14ac:dyDescent="0.3">
      <c r="A13" s="2" t="s">
        <v>21</v>
      </c>
      <c r="B13" s="3">
        <v>50</v>
      </c>
      <c r="C13" s="4">
        <v>2.2999999999999998</v>
      </c>
      <c r="D13" s="3">
        <v>3</v>
      </c>
      <c r="E13" s="4">
        <v>0.1</v>
      </c>
      <c r="F13" s="3">
        <v>37</v>
      </c>
      <c r="G13" s="4">
        <v>1.4</v>
      </c>
      <c r="H13" s="3">
        <v>1</v>
      </c>
      <c r="I13" s="4">
        <v>0.5</v>
      </c>
      <c r="J13" s="3">
        <v>24</v>
      </c>
      <c r="K13" s="4">
        <v>1.4</v>
      </c>
      <c r="L13" s="3">
        <v>87</v>
      </c>
      <c r="M13" s="4">
        <v>4.2</v>
      </c>
      <c r="N13" s="3">
        <v>1</v>
      </c>
      <c r="O13" s="4">
        <v>0.3</v>
      </c>
      <c r="P13" s="4">
        <v>203</v>
      </c>
      <c r="Q13" s="4">
        <v>1.8</v>
      </c>
    </row>
    <row r="14" spans="1:19" ht="15.75" thickBot="1" x14ac:dyDescent="0.3">
      <c r="A14" s="2" t="s">
        <v>22</v>
      </c>
      <c r="B14" s="3">
        <v>10</v>
      </c>
      <c r="C14" s="4">
        <v>0.5</v>
      </c>
      <c r="D14" s="4">
        <v>0</v>
      </c>
      <c r="E14" s="4">
        <v>0</v>
      </c>
      <c r="F14" s="3">
        <v>40</v>
      </c>
      <c r="G14" s="4">
        <v>1.5</v>
      </c>
      <c r="H14" s="4">
        <v>0</v>
      </c>
      <c r="I14" s="4">
        <v>0</v>
      </c>
      <c r="J14" s="3">
        <v>3</v>
      </c>
      <c r="K14" s="4">
        <v>0.2</v>
      </c>
      <c r="L14" s="3">
        <v>38</v>
      </c>
      <c r="M14" s="4">
        <v>1.8</v>
      </c>
      <c r="N14" s="3">
        <v>1</v>
      </c>
      <c r="O14" s="4">
        <v>0.3</v>
      </c>
      <c r="P14" s="4">
        <v>92</v>
      </c>
      <c r="Q14" s="4">
        <v>0.8</v>
      </c>
    </row>
    <row r="15" spans="1:19" ht="15.75" thickBot="1" x14ac:dyDescent="0.3">
      <c r="A15" s="2" t="s">
        <v>23</v>
      </c>
      <c r="B15" s="3">
        <v>261</v>
      </c>
      <c r="C15" s="4">
        <v>12.2</v>
      </c>
      <c r="D15" s="3">
        <v>186</v>
      </c>
      <c r="E15" s="4">
        <v>7.8</v>
      </c>
      <c r="F15" s="3">
        <v>154</v>
      </c>
      <c r="G15" s="4">
        <v>5.8</v>
      </c>
      <c r="H15" s="3">
        <v>3</v>
      </c>
      <c r="I15" s="4">
        <v>1.5</v>
      </c>
      <c r="J15" s="3">
        <v>99</v>
      </c>
      <c r="K15" s="4">
        <v>5.7</v>
      </c>
      <c r="L15" s="3">
        <v>80</v>
      </c>
      <c r="M15" s="4">
        <v>3.8</v>
      </c>
      <c r="N15" s="3">
        <v>26</v>
      </c>
      <c r="O15" s="4">
        <v>7.3</v>
      </c>
      <c r="P15" s="4">
        <v>809</v>
      </c>
      <c r="Q15" s="4">
        <v>7</v>
      </c>
    </row>
    <row r="16" spans="1:19" ht="15.75" thickBot="1" x14ac:dyDescent="0.3">
      <c r="A16" s="2" t="s">
        <v>24</v>
      </c>
      <c r="B16" s="3">
        <v>145</v>
      </c>
      <c r="C16" s="4">
        <v>6.8</v>
      </c>
      <c r="D16" s="3">
        <v>395</v>
      </c>
      <c r="E16" s="4">
        <v>16.600000000000001</v>
      </c>
      <c r="F16" s="3">
        <v>238</v>
      </c>
      <c r="G16" s="4">
        <v>9</v>
      </c>
      <c r="H16" s="3">
        <v>43</v>
      </c>
      <c r="I16" s="4">
        <v>21</v>
      </c>
      <c r="J16" s="3">
        <v>379</v>
      </c>
      <c r="K16" s="4">
        <v>21.9</v>
      </c>
      <c r="L16" s="3">
        <v>79</v>
      </c>
      <c r="M16" s="4">
        <v>3.8</v>
      </c>
      <c r="N16" s="3">
        <v>107</v>
      </c>
      <c r="O16" s="4">
        <v>30</v>
      </c>
      <c r="P16" s="4">
        <v>1386</v>
      </c>
      <c r="Q16" s="4">
        <v>12</v>
      </c>
    </row>
    <row r="17" spans="1:17" ht="15.75" thickBot="1" x14ac:dyDescent="0.3">
      <c r="A17" s="24" t="s">
        <v>25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6"/>
    </row>
    <row r="18" spans="1:17" ht="15.75" thickBot="1" x14ac:dyDescent="0.3">
      <c r="A18" s="2" t="s">
        <v>26</v>
      </c>
      <c r="B18" s="3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3">
        <v>41</v>
      </c>
      <c r="K18" s="4">
        <v>2.4</v>
      </c>
      <c r="L18" s="3">
        <v>16</v>
      </c>
      <c r="M18" s="4">
        <v>0.8</v>
      </c>
      <c r="N18" s="3">
        <v>22</v>
      </c>
      <c r="O18" s="4">
        <v>6.2</v>
      </c>
      <c r="P18" s="4">
        <v>79</v>
      </c>
      <c r="Q18" s="4">
        <v>0.7</v>
      </c>
    </row>
    <row r="19" spans="1:17" ht="15.75" thickBot="1" x14ac:dyDescent="0.3">
      <c r="A19" s="24" t="s">
        <v>27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6"/>
    </row>
    <row r="20" spans="1:17" ht="15.75" thickBot="1" x14ac:dyDescent="0.3">
      <c r="A20" s="2" t="s">
        <v>28</v>
      </c>
      <c r="B20" s="3">
        <v>7</v>
      </c>
      <c r="C20" s="4">
        <v>0.3</v>
      </c>
      <c r="D20" s="3">
        <v>73</v>
      </c>
      <c r="E20" s="4">
        <v>3.1</v>
      </c>
      <c r="F20" s="3">
        <v>1</v>
      </c>
      <c r="G20" s="4" t="s">
        <v>14</v>
      </c>
      <c r="H20" s="4">
        <v>0</v>
      </c>
      <c r="I20" s="4">
        <v>0</v>
      </c>
      <c r="J20" s="3">
        <v>1</v>
      </c>
      <c r="K20" s="4">
        <v>0.1</v>
      </c>
      <c r="L20" s="3">
        <v>13</v>
      </c>
      <c r="M20" s="4">
        <v>0.6</v>
      </c>
      <c r="N20" s="3">
        <v>18</v>
      </c>
      <c r="O20" s="4">
        <v>5</v>
      </c>
      <c r="P20" s="4">
        <v>113</v>
      </c>
      <c r="Q20" s="4">
        <v>1</v>
      </c>
    </row>
    <row r="21" spans="1:17" ht="15.75" thickBot="1" x14ac:dyDescent="0.3">
      <c r="A21" s="24" t="s">
        <v>29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</row>
    <row r="22" spans="1:17" ht="15.75" thickBot="1" x14ac:dyDescent="0.3">
      <c r="A22" s="2" t="s">
        <v>30</v>
      </c>
      <c r="B22" s="3">
        <v>2</v>
      </c>
      <c r="C22" s="4">
        <v>0.1</v>
      </c>
      <c r="D22" s="3">
        <v>25</v>
      </c>
      <c r="E22" s="4">
        <v>1.1000000000000001</v>
      </c>
      <c r="F22" s="3">
        <v>118</v>
      </c>
      <c r="G22" s="4">
        <v>4.4000000000000004</v>
      </c>
      <c r="H22" s="4">
        <v>0</v>
      </c>
      <c r="I22" s="4">
        <v>0</v>
      </c>
      <c r="J22" s="3">
        <v>32</v>
      </c>
      <c r="K22" s="4">
        <v>1.8</v>
      </c>
      <c r="L22" s="3">
        <v>1</v>
      </c>
      <c r="M22" s="4" t="s">
        <v>14</v>
      </c>
      <c r="N22" s="4">
        <v>0</v>
      </c>
      <c r="O22" s="4">
        <v>0</v>
      </c>
      <c r="P22" s="4">
        <v>178</v>
      </c>
      <c r="Q22" s="4">
        <v>1.5</v>
      </c>
    </row>
    <row r="23" spans="1:17" ht="15.75" thickBot="1" x14ac:dyDescent="0.3">
      <c r="A23" s="2" t="s">
        <v>31</v>
      </c>
      <c r="B23" s="3">
        <v>50</v>
      </c>
      <c r="C23" s="4">
        <v>2.2999999999999998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50</v>
      </c>
      <c r="Q23" s="4">
        <v>0.4</v>
      </c>
    </row>
    <row r="24" spans="1:17" ht="15.75" thickBot="1" x14ac:dyDescent="0.3">
      <c r="A24" s="2" t="s">
        <v>32</v>
      </c>
      <c r="B24" s="3">
        <v>9</v>
      </c>
      <c r="C24" s="4">
        <v>0.4</v>
      </c>
      <c r="D24" s="3">
        <v>3</v>
      </c>
      <c r="E24" s="4">
        <v>0.1</v>
      </c>
      <c r="F24" s="4">
        <v>0</v>
      </c>
      <c r="G24" s="4">
        <v>0</v>
      </c>
      <c r="H24" s="4">
        <v>0</v>
      </c>
      <c r="I24" s="4">
        <v>0</v>
      </c>
      <c r="J24" s="3">
        <v>1</v>
      </c>
      <c r="K24" s="4">
        <v>0.1</v>
      </c>
      <c r="L24" s="4">
        <v>0</v>
      </c>
      <c r="M24" s="4">
        <v>0</v>
      </c>
      <c r="N24" s="4">
        <v>0</v>
      </c>
      <c r="O24" s="4">
        <v>0</v>
      </c>
      <c r="P24" s="4">
        <v>13</v>
      </c>
      <c r="Q24" s="4">
        <v>0.1</v>
      </c>
    </row>
    <row r="25" spans="1:17" ht="15.75" thickBot="1" x14ac:dyDescent="0.3">
      <c r="A25" s="2" t="s">
        <v>33</v>
      </c>
      <c r="B25" s="3">
        <v>9</v>
      </c>
      <c r="C25" s="4">
        <v>0.4</v>
      </c>
      <c r="D25" s="4">
        <v>0</v>
      </c>
      <c r="E25" s="4">
        <v>0</v>
      </c>
      <c r="F25" s="3">
        <v>4</v>
      </c>
      <c r="G25" s="4">
        <v>0.2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13</v>
      </c>
      <c r="Q25" s="4">
        <v>0.1</v>
      </c>
    </row>
    <row r="26" spans="1:17" ht="15.75" thickBot="1" x14ac:dyDescent="0.3">
      <c r="A26" s="2" t="s">
        <v>34</v>
      </c>
      <c r="B26" s="3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3">
        <v>4</v>
      </c>
      <c r="M26" s="4">
        <v>0.2</v>
      </c>
      <c r="N26" s="3">
        <v>2</v>
      </c>
      <c r="O26" s="4">
        <v>0.6</v>
      </c>
      <c r="P26" s="4">
        <v>6</v>
      </c>
      <c r="Q26" s="4">
        <v>0.1</v>
      </c>
    </row>
    <row r="27" spans="1:17" ht="15.75" thickBot="1" x14ac:dyDescent="0.3">
      <c r="A27" s="2" t="s">
        <v>35</v>
      </c>
      <c r="B27" s="3">
        <v>5</v>
      </c>
      <c r="C27" s="4">
        <v>0.2</v>
      </c>
      <c r="D27" s="3">
        <v>131</v>
      </c>
      <c r="E27" s="4">
        <v>5.5</v>
      </c>
      <c r="F27" s="3">
        <v>1</v>
      </c>
      <c r="G27" s="4" t="s">
        <v>14</v>
      </c>
      <c r="H27" s="3">
        <v>1</v>
      </c>
      <c r="I27" s="4">
        <v>0.5</v>
      </c>
      <c r="J27" s="3">
        <v>134</v>
      </c>
      <c r="K27" s="4">
        <v>7.7</v>
      </c>
      <c r="L27" s="4">
        <v>0</v>
      </c>
      <c r="M27" s="4">
        <v>0</v>
      </c>
      <c r="N27" s="4">
        <v>0</v>
      </c>
      <c r="O27" s="4">
        <v>0</v>
      </c>
      <c r="P27" s="4">
        <v>272</v>
      </c>
      <c r="Q27" s="4">
        <v>2.4</v>
      </c>
    </row>
    <row r="28" spans="1:17" ht="15.75" thickBot="1" x14ac:dyDescent="0.3">
      <c r="A28" s="2" t="s">
        <v>36</v>
      </c>
      <c r="B28" s="3">
        <v>21</v>
      </c>
      <c r="C28" s="4">
        <v>1</v>
      </c>
      <c r="D28" s="3">
        <v>31</v>
      </c>
      <c r="E28" s="4">
        <v>1.3</v>
      </c>
      <c r="F28" s="3">
        <v>33</v>
      </c>
      <c r="G28" s="4">
        <v>1.2</v>
      </c>
      <c r="H28" s="4">
        <v>0</v>
      </c>
      <c r="I28" s="4">
        <v>0</v>
      </c>
      <c r="J28" s="3">
        <v>19</v>
      </c>
      <c r="K28" s="4">
        <v>1.1000000000000001</v>
      </c>
      <c r="L28" s="3">
        <v>5</v>
      </c>
      <c r="M28" s="4">
        <v>0.2</v>
      </c>
      <c r="N28" s="4">
        <v>0</v>
      </c>
      <c r="O28" s="4">
        <v>0</v>
      </c>
      <c r="P28" s="4">
        <v>109</v>
      </c>
      <c r="Q28" s="4">
        <v>0.9</v>
      </c>
    </row>
    <row r="29" spans="1:17" ht="15.75" thickBot="1" x14ac:dyDescent="0.3">
      <c r="A29" s="2" t="s">
        <v>37</v>
      </c>
      <c r="B29" s="3">
        <v>0</v>
      </c>
      <c r="C29" s="4">
        <v>0</v>
      </c>
      <c r="D29" s="3">
        <v>1</v>
      </c>
      <c r="E29" s="4" t="s">
        <v>14</v>
      </c>
      <c r="F29" s="3">
        <v>1</v>
      </c>
      <c r="G29" s="4" t="s">
        <v>14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2</v>
      </c>
      <c r="Q29" s="4" t="s">
        <v>14</v>
      </c>
    </row>
    <row r="30" spans="1:17" ht="15.75" thickBot="1" x14ac:dyDescent="0.3">
      <c r="A30" s="2" t="s">
        <v>38</v>
      </c>
      <c r="B30" s="3">
        <v>3</v>
      </c>
      <c r="C30" s="4">
        <v>0.1</v>
      </c>
      <c r="D30" s="4">
        <v>0</v>
      </c>
      <c r="E30" s="4">
        <v>0</v>
      </c>
      <c r="F30" s="4">
        <v>0</v>
      </c>
      <c r="G30" s="4">
        <v>0</v>
      </c>
      <c r="H30" s="3">
        <v>1</v>
      </c>
      <c r="I30" s="4">
        <v>0.5</v>
      </c>
      <c r="J30" s="3">
        <v>25</v>
      </c>
      <c r="K30" s="4">
        <v>1.4</v>
      </c>
      <c r="L30" s="3">
        <v>34</v>
      </c>
      <c r="M30" s="4">
        <v>1.6</v>
      </c>
      <c r="N30" s="4">
        <v>0</v>
      </c>
      <c r="O30" s="4">
        <v>0</v>
      </c>
      <c r="P30" s="4">
        <v>63</v>
      </c>
      <c r="Q30" s="4">
        <v>0.5</v>
      </c>
    </row>
    <row r="31" spans="1:17" ht="15.75" thickBot="1" x14ac:dyDescent="0.3">
      <c r="A31" s="2" t="s">
        <v>39</v>
      </c>
      <c r="B31" s="3">
        <v>358</v>
      </c>
      <c r="C31" s="4">
        <v>16.7</v>
      </c>
      <c r="D31" s="3">
        <v>375</v>
      </c>
      <c r="E31" s="4">
        <v>15.8</v>
      </c>
      <c r="F31" s="3">
        <v>200</v>
      </c>
      <c r="G31" s="4">
        <v>7.5</v>
      </c>
      <c r="H31" s="3">
        <v>2</v>
      </c>
      <c r="I31" s="4">
        <v>1</v>
      </c>
      <c r="J31" s="3">
        <v>254</v>
      </c>
      <c r="K31" s="4">
        <v>14.7</v>
      </c>
      <c r="L31" s="3">
        <v>192</v>
      </c>
      <c r="M31" s="4">
        <v>9.1999999999999993</v>
      </c>
      <c r="N31" s="3">
        <v>12</v>
      </c>
      <c r="O31" s="4">
        <v>3.4</v>
      </c>
      <c r="P31" s="4">
        <v>1393</v>
      </c>
      <c r="Q31" s="4">
        <v>12.1</v>
      </c>
    </row>
    <row r="32" spans="1:17" ht="15.75" thickBot="1" x14ac:dyDescent="0.3">
      <c r="A32" s="2" t="s">
        <v>40</v>
      </c>
      <c r="B32" s="3">
        <v>0</v>
      </c>
      <c r="C32" s="4">
        <v>0</v>
      </c>
      <c r="D32" s="3">
        <v>2</v>
      </c>
      <c r="E32" s="4">
        <v>0.1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2</v>
      </c>
      <c r="Q32" s="4" t="s">
        <v>14</v>
      </c>
    </row>
    <row r="33" spans="1:17" ht="15.75" thickBot="1" x14ac:dyDescent="0.3">
      <c r="A33" s="2" t="s">
        <v>41</v>
      </c>
      <c r="B33" s="3">
        <v>0</v>
      </c>
      <c r="C33" s="4">
        <v>0</v>
      </c>
      <c r="D33" s="3">
        <v>2</v>
      </c>
      <c r="E33" s="4">
        <v>0.1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2</v>
      </c>
      <c r="Q33" s="4" t="s">
        <v>14</v>
      </c>
    </row>
    <row r="34" spans="1:17" ht="15.75" thickBot="1" x14ac:dyDescent="0.3">
      <c r="A34" s="2" t="s">
        <v>42</v>
      </c>
      <c r="B34" s="3">
        <v>95</v>
      </c>
      <c r="C34" s="4">
        <v>4.4000000000000004</v>
      </c>
      <c r="D34" s="3">
        <v>2</v>
      </c>
      <c r="E34" s="4">
        <v>0.1</v>
      </c>
      <c r="F34" s="3">
        <v>102</v>
      </c>
      <c r="G34" s="4">
        <v>3.8</v>
      </c>
      <c r="H34" s="4">
        <v>0</v>
      </c>
      <c r="I34" s="4">
        <v>0</v>
      </c>
      <c r="J34" s="3">
        <v>22</v>
      </c>
      <c r="K34" s="4">
        <v>1.3</v>
      </c>
      <c r="L34" s="3">
        <v>96</v>
      </c>
      <c r="M34" s="4">
        <v>4.5999999999999996</v>
      </c>
      <c r="N34" s="3">
        <v>1</v>
      </c>
      <c r="O34" s="4">
        <v>0.3</v>
      </c>
      <c r="P34" s="4">
        <v>318</v>
      </c>
      <c r="Q34" s="4">
        <v>2.8</v>
      </c>
    </row>
    <row r="35" spans="1:17" ht="15.75" thickBot="1" x14ac:dyDescent="0.3">
      <c r="A35" s="2" t="s">
        <v>43</v>
      </c>
      <c r="B35" s="3">
        <v>0</v>
      </c>
      <c r="C35" s="4">
        <v>0</v>
      </c>
      <c r="D35" s="3">
        <v>1</v>
      </c>
      <c r="E35" s="4" t="s">
        <v>14</v>
      </c>
      <c r="F35" s="4">
        <v>0</v>
      </c>
      <c r="G35" s="4">
        <v>0</v>
      </c>
      <c r="H35" s="4">
        <v>0</v>
      </c>
      <c r="I35" s="4">
        <v>0</v>
      </c>
      <c r="J35" s="3">
        <v>3</v>
      </c>
      <c r="K35" s="4">
        <v>0.2</v>
      </c>
      <c r="L35" s="4">
        <v>0</v>
      </c>
      <c r="M35" s="4">
        <v>0</v>
      </c>
      <c r="N35" s="4">
        <v>0</v>
      </c>
      <c r="O35" s="4">
        <v>0</v>
      </c>
      <c r="P35" s="4">
        <v>4</v>
      </c>
      <c r="Q35" s="4" t="s">
        <v>14</v>
      </c>
    </row>
    <row r="36" spans="1:17" ht="15.75" thickBot="1" x14ac:dyDescent="0.3">
      <c r="A36" s="2" t="s">
        <v>44</v>
      </c>
      <c r="B36" s="3">
        <v>2</v>
      </c>
      <c r="C36" s="4">
        <v>0.1</v>
      </c>
      <c r="D36" s="3">
        <v>32</v>
      </c>
      <c r="E36" s="4">
        <v>1.3</v>
      </c>
      <c r="F36" s="3">
        <v>16</v>
      </c>
      <c r="G36" s="4">
        <v>0.6</v>
      </c>
      <c r="H36" s="3">
        <v>127</v>
      </c>
      <c r="I36" s="4">
        <v>62</v>
      </c>
      <c r="J36" s="3">
        <v>30</v>
      </c>
      <c r="K36" s="4">
        <v>1.7</v>
      </c>
      <c r="L36" s="4">
        <v>0</v>
      </c>
      <c r="M36" s="4">
        <v>0</v>
      </c>
      <c r="N36" s="4">
        <v>0</v>
      </c>
      <c r="O36" s="4">
        <v>0</v>
      </c>
      <c r="P36" s="4">
        <v>207</v>
      </c>
      <c r="Q36" s="4">
        <v>1.8</v>
      </c>
    </row>
    <row r="37" spans="1:17" ht="15.75" thickBot="1" x14ac:dyDescent="0.3">
      <c r="A37" s="2" t="s">
        <v>45</v>
      </c>
      <c r="B37" s="3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3">
        <v>4</v>
      </c>
      <c r="K37" s="4">
        <v>0.2</v>
      </c>
      <c r="L37" s="4">
        <v>0</v>
      </c>
      <c r="M37" s="4">
        <v>0</v>
      </c>
      <c r="N37" s="4">
        <v>0</v>
      </c>
      <c r="O37" s="4">
        <v>0</v>
      </c>
      <c r="P37" s="4">
        <v>4</v>
      </c>
      <c r="Q37" s="4" t="s">
        <v>14</v>
      </c>
    </row>
    <row r="38" spans="1:17" ht="15.75" thickBot="1" x14ac:dyDescent="0.3">
      <c r="A38" s="2" t="s">
        <v>46</v>
      </c>
      <c r="B38" s="3">
        <v>0</v>
      </c>
      <c r="C38" s="4">
        <v>0</v>
      </c>
      <c r="D38" s="3">
        <v>313</v>
      </c>
      <c r="E38" s="4">
        <v>13.2</v>
      </c>
      <c r="F38" s="3">
        <v>20</v>
      </c>
      <c r="G38" s="4">
        <v>0.9</v>
      </c>
      <c r="H38" s="4">
        <v>0</v>
      </c>
      <c r="I38" s="4">
        <v>0</v>
      </c>
      <c r="J38" s="3">
        <v>34</v>
      </c>
      <c r="K38" s="4">
        <v>2</v>
      </c>
      <c r="L38" s="3">
        <v>1</v>
      </c>
      <c r="M38" s="4" t="s">
        <v>14</v>
      </c>
      <c r="N38" s="3">
        <v>1</v>
      </c>
      <c r="O38" s="4">
        <v>0.3</v>
      </c>
      <c r="P38" s="4">
        <v>369</v>
      </c>
      <c r="Q38" s="4">
        <v>3.2</v>
      </c>
    </row>
    <row r="39" spans="1:17" ht="15.75" thickBot="1" x14ac:dyDescent="0.3">
      <c r="A39" s="2" t="s">
        <v>47</v>
      </c>
      <c r="B39" s="3">
        <v>302</v>
      </c>
      <c r="C39" s="4">
        <v>14.1</v>
      </c>
      <c r="D39" s="3">
        <v>174</v>
      </c>
      <c r="E39" s="4">
        <v>7.3</v>
      </c>
      <c r="F39" s="3">
        <v>1163</v>
      </c>
      <c r="G39" s="4">
        <v>43.8</v>
      </c>
      <c r="H39" s="4">
        <v>0</v>
      </c>
      <c r="I39" s="4">
        <v>0</v>
      </c>
      <c r="J39" s="3">
        <v>216</v>
      </c>
      <c r="K39" s="4">
        <v>12.5</v>
      </c>
      <c r="L39" s="3">
        <v>755</v>
      </c>
      <c r="M39" s="4">
        <v>36.299999999999997</v>
      </c>
      <c r="N39" s="3">
        <v>22</v>
      </c>
      <c r="O39" s="4">
        <v>6.2</v>
      </c>
      <c r="P39" s="4">
        <v>2632</v>
      </c>
      <c r="Q39" s="4">
        <v>22.8</v>
      </c>
    </row>
    <row r="40" spans="1:17" ht="15.75" thickBot="1" x14ac:dyDescent="0.3">
      <c r="A40" s="24" t="s">
        <v>48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</row>
    <row r="41" spans="1:17" ht="15.75" thickBot="1" x14ac:dyDescent="0.3">
      <c r="A41" s="2" t="s">
        <v>49</v>
      </c>
      <c r="B41" s="3">
        <v>6</v>
      </c>
      <c r="C41" s="4">
        <v>0.3</v>
      </c>
      <c r="D41" s="4">
        <v>0</v>
      </c>
      <c r="E41" s="4">
        <v>0</v>
      </c>
      <c r="F41" s="3">
        <v>5</v>
      </c>
      <c r="G41" s="4">
        <v>0.2</v>
      </c>
      <c r="H41" s="4">
        <v>0</v>
      </c>
      <c r="I41" s="4">
        <v>0</v>
      </c>
      <c r="J41" s="3">
        <v>1</v>
      </c>
      <c r="K41" s="4">
        <v>0.1</v>
      </c>
      <c r="L41" s="3">
        <v>1</v>
      </c>
      <c r="M41" s="4" t="s">
        <v>14</v>
      </c>
      <c r="N41" s="4">
        <v>0</v>
      </c>
      <c r="O41" s="4">
        <v>0</v>
      </c>
      <c r="P41" s="4">
        <v>13</v>
      </c>
      <c r="Q41" s="4">
        <v>0.1</v>
      </c>
    </row>
    <row r="42" spans="1:17" ht="15.75" thickBot="1" x14ac:dyDescent="0.3">
      <c r="A42" s="2" t="s">
        <v>50</v>
      </c>
      <c r="B42" s="3">
        <v>28</v>
      </c>
      <c r="C42" s="4">
        <v>1.3</v>
      </c>
      <c r="D42" s="4">
        <v>0</v>
      </c>
      <c r="E42" s="4">
        <v>0</v>
      </c>
      <c r="F42" s="3">
        <v>12</v>
      </c>
      <c r="G42" s="4">
        <v>0.5</v>
      </c>
      <c r="H42" s="4">
        <v>0</v>
      </c>
      <c r="I42" s="4">
        <v>0</v>
      </c>
      <c r="J42" s="3">
        <v>1</v>
      </c>
      <c r="K42" s="4">
        <v>0.1</v>
      </c>
      <c r="L42" s="3">
        <v>12</v>
      </c>
      <c r="M42" s="4">
        <v>0.6</v>
      </c>
      <c r="N42" s="3">
        <v>3</v>
      </c>
      <c r="O42" s="4">
        <v>0.8</v>
      </c>
      <c r="P42" s="4">
        <v>56</v>
      </c>
      <c r="Q42" s="4">
        <v>0.5</v>
      </c>
    </row>
    <row r="43" spans="1:17" ht="15.75" thickBot="1" x14ac:dyDescent="0.3">
      <c r="A43" s="24" t="s">
        <v>51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</row>
    <row r="44" spans="1:17" ht="15.75" thickBot="1" x14ac:dyDescent="0.3">
      <c r="A44" s="2" t="s">
        <v>52</v>
      </c>
      <c r="B44" s="3">
        <v>3</v>
      </c>
      <c r="C44" s="4">
        <v>0.1</v>
      </c>
      <c r="D44" s="3">
        <v>1</v>
      </c>
      <c r="E44" s="4" t="s">
        <v>14</v>
      </c>
      <c r="F44" s="4">
        <v>0</v>
      </c>
      <c r="G44" s="4">
        <v>0</v>
      </c>
      <c r="H44" s="3">
        <v>1</v>
      </c>
      <c r="I44" s="4">
        <v>0.5</v>
      </c>
      <c r="J44" s="3">
        <v>7</v>
      </c>
      <c r="K44" s="4">
        <v>0.4</v>
      </c>
      <c r="L44" s="3">
        <v>1</v>
      </c>
      <c r="M44" s="4" t="s">
        <v>14</v>
      </c>
      <c r="N44" s="3">
        <v>6</v>
      </c>
      <c r="O44" s="4">
        <v>1.7</v>
      </c>
      <c r="P44" s="4">
        <v>19</v>
      </c>
      <c r="Q44" s="4">
        <v>0.2</v>
      </c>
    </row>
    <row r="45" spans="1:17" ht="15.75" thickBot="1" x14ac:dyDescent="0.3">
      <c r="A45" s="24" t="s">
        <v>53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6"/>
    </row>
    <row r="46" spans="1:17" ht="15.75" thickBot="1" x14ac:dyDescent="0.3">
      <c r="A46" s="2" t="s">
        <v>54</v>
      </c>
      <c r="B46" s="3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3">
        <v>3</v>
      </c>
      <c r="K46" s="4">
        <v>0.2</v>
      </c>
      <c r="L46" s="4">
        <v>0</v>
      </c>
      <c r="M46" s="4">
        <v>0</v>
      </c>
      <c r="N46" s="4">
        <v>0</v>
      </c>
      <c r="O46" s="4">
        <v>0</v>
      </c>
      <c r="P46" s="4">
        <v>3</v>
      </c>
      <c r="Q46" s="4" t="s">
        <v>14</v>
      </c>
    </row>
    <row r="47" spans="1:17" ht="15.75" thickBot="1" x14ac:dyDescent="0.3">
      <c r="A47" s="24" t="s">
        <v>55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6"/>
    </row>
    <row r="48" spans="1:17" ht="15.75" thickBot="1" x14ac:dyDescent="0.3">
      <c r="A48" s="2" t="s">
        <v>56</v>
      </c>
      <c r="B48" s="3">
        <v>1</v>
      </c>
      <c r="C48" s="4" t="s">
        <v>14</v>
      </c>
      <c r="D48" s="4">
        <v>0</v>
      </c>
      <c r="E48" s="4">
        <v>0</v>
      </c>
      <c r="F48" s="3">
        <v>11</v>
      </c>
      <c r="G48" s="4">
        <v>0.4</v>
      </c>
      <c r="H48" s="3">
        <v>2</v>
      </c>
      <c r="I48" s="4">
        <v>1</v>
      </c>
      <c r="J48" s="3">
        <v>3</v>
      </c>
      <c r="K48" s="4">
        <v>0.2</v>
      </c>
      <c r="L48" s="3">
        <v>2</v>
      </c>
      <c r="M48" s="4">
        <v>0.1</v>
      </c>
      <c r="N48" s="4">
        <v>0</v>
      </c>
      <c r="O48" s="4">
        <v>0</v>
      </c>
      <c r="P48" s="4">
        <v>19</v>
      </c>
      <c r="Q48" s="4">
        <v>0.2</v>
      </c>
    </row>
    <row r="49" spans="1:17" ht="15.75" thickBot="1" x14ac:dyDescent="0.3">
      <c r="A49" s="2" t="s">
        <v>57</v>
      </c>
      <c r="B49" s="3">
        <v>0</v>
      </c>
      <c r="C49" s="4">
        <v>0</v>
      </c>
      <c r="D49" s="4">
        <v>0</v>
      </c>
      <c r="E49" s="4">
        <v>0</v>
      </c>
      <c r="F49" s="3">
        <v>1</v>
      </c>
      <c r="G49" s="4" t="s">
        <v>14</v>
      </c>
      <c r="H49" s="4">
        <v>0</v>
      </c>
      <c r="I49" s="4">
        <v>0</v>
      </c>
      <c r="J49" s="3">
        <v>2</v>
      </c>
      <c r="K49" s="4">
        <v>0.1</v>
      </c>
      <c r="L49" s="3">
        <v>2</v>
      </c>
      <c r="M49" s="4">
        <v>0.1</v>
      </c>
      <c r="N49" s="3">
        <v>9</v>
      </c>
      <c r="O49" s="4">
        <v>2.5</v>
      </c>
      <c r="P49" s="4">
        <v>14</v>
      </c>
      <c r="Q49" s="4">
        <v>0.1</v>
      </c>
    </row>
    <row r="50" spans="1:17" ht="15.75" thickBot="1" x14ac:dyDescent="0.3">
      <c r="A50" s="2" t="s">
        <v>58</v>
      </c>
      <c r="B50" s="3">
        <v>0</v>
      </c>
      <c r="C50" s="4">
        <v>0</v>
      </c>
      <c r="D50" s="4">
        <v>0</v>
      </c>
      <c r="E50" s="4">
        <v>0</v>
      </c>
      <c r="F50" s="3">
        <v>1</v>
      </c>
      <c r="G50" s="4" t="s">
        <v>14</v>
      </c>
      <c r="H50" s="4">
        <v>0</v>
      </c>
      <c r="I50" s="4">
        <v>0</v>
      </c>
      <c r="J50" s="3">
        <v>6</v>
      </c>
      <c r="K50" s="4">
        <v>0.3</v>
      </c>
      <c r="L50" s="4">
        <v>0</v>
      </c>
      <c r="M50" s="4">
        <v>0</v>
      </c>
      <c r="N50" s="4">
        <v>0</v>
      </c>
      <c r="O50" s="4">
        <v>0</v>
      </c>
      <c r="P50" s="4">
        <v>7</v>
      </c>
      <c r="Q50" s="4">
        <v>0.1</v>
      </c>
    </row>
    <row r="51" spans="1:17" ht="15.75" thickBot="1" x14ac:dyDescent="0.3">
      <c r="A51" s="24" t="s">
        <v>59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6"/>
    </row>
    <row r="52" spans="1:17" ht="15.75" thickBot="1" x14ac:dyDescent="0.3">
      <c r="A52" s="2" t="s">
        <v>60</v>
      </c>
      <c r="B52" s="3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3">
        <v>7</v>
      </c>
      <c r="M52" s="4">
        <v>0.3</v>
      </c>
      <c r="N52" s="4">
        <v>0</v>
      </c>
      <c r="O52" s="4">
        <v>0</v>
      </c>
      <c r="P52" s="4">
        <v>7</v>
      </c>
      <c r="Q52" s="4">
        <v>0.1</v>
      </c>
    </row>
    <row r="53" spans="1:17" ht="15.75" thickBot="1" x14ac:dyDescent="0.3">
      <c r="A53" s="24" t="s">
        <v>61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6"/>
    </row>
    <row r="54" spans="1:17" ht="15.75" thickBot="1" x14ac:dyDescent="0.3">
      <c r="A54" s="2" t="s">
        <v>62</v>
      </c>
      <c r="B54" s="3">
        <v>231</v>
      </c>
      <c r="C54" s="4">
        <v>10.8</v>
      </c>
      <c r="D54" s="3">
        <v>397</v>
      </c>
      <c r="E54" s="4">
        <v>16.7</v>
      </c>
      <c r="F54" s="3">
        <v>50</v>
      </c>
      <c r="G54" s="4">
        <v>1.9</v>
      </c>
      <c r="H54" s="3">
        <v>15</v>
      </c>
      <c r="I54" s="4">
        <v>7.3</v>
      </c>
      <c r="J54" s="3">
        <v>282</v>
      </c>
      <c r="K54" s="4">
        <v>16.3</v>
      </c>
      <c r="L54" s="3">
        <v>114</v>
      </c>
      <c r="M54" s="4">
        <v>5.5</v>
      </c>
      <c r="N54" s="3">
        <v>2</v>
      </c>
      <c r="O54" s="4">
        <v>0.6</v>
      </c>
      <c r="P54" s="4">
        <v>1091</v>
      </c>
      <c r="Q54" s="4">
        <v>9.4</v>
      </c>
    </row>
    <row r="55" spans="1:17" ht="15.75" thickBot="1" x14ac:dyDescent="0.3">
      <c r="A55" s="2" t="s">
        <v>63</v>
      </c>
      <c r="B55" s="3">
        <v>68</v>
      </c>
      <c r="C55" s="4">
        <v>3.2</v>
      </c>
      <c r="D55" s="4">
        <v>0</v>
      </c>
      <c r="E55" s="4">
        <v>0</v>
      </c>
      <c r="F55" s="3">
        <v>10</v>
      </c>
      <c r="G55" s="4">
        <v>0.4</v>
      </c>
      <c r="H55" s="4">
        <v>0</v>
      </c>
      <c r="I55" s="4">
        <v>0</v>
      </c>
      <c r="J55" s="4">
        <v>0</v>
      </c>
      <c r="K55" s="4">
        <v>0</v>
      </c>
      <c r="L55" s="3">
        <v>4</v>
      </c>
      <c r="M55" s="4">
        <v>0.2</v>
      </c>
      <c r="N55" s="3">
        <v>3</v>
      </c>
      <c r="O55" s="4">
        <v>0.8</v>
      </c>
      <c r="P55" s="4">
        <v>85</v>
      </c>
      <c r="Q55" s="4">
        <v>0.7</v>
      </c>
    </row>
    <row r="56" spans="1:17" ht="15.75" thickBot="1" x14ac:dyDescent="0.3">
      <c r="A56" s="2" t="s">
        <v>64</v>
      </c>
      <c r="B56" s="3">
        <v>371</v>
      </c>
      <c r="C56" s="4">
        <v>17.3</v>
      </c>
      <c r="D56" s="3">
        <v>8</v>
      </c>
      <c r="E56" s="4">
        <v>0.3</v>
      </c>
      <c r="F56" s="3">
        <v>316</v>
      </c>
      <c r="G56" s="4">
        <v>11.9</v>
      </c>
      <c r="H56" s="4">
        <v>0</v>
      </c>
      <c r="I56" s="4">
        <v>0</v>
      </c>
      <c r="J56" s="3">
        <v>20</v>
      </c>
      <c r="K56" s="4">
        <v>1.2</v>
      </c>
      <c r="L56" s="3">
        <v>273</v>
      </c>
      <c r="M56" s="4">
        <v>13.1</v>
      </c>
      <c r="N56" s="3">
        <v>29</v>
      </c>
      <c r="O56" s="4">
        <v>8.1</v>
      </c>
      <c r="P56" s="4">
        <v>1017</v>
      </c>
      <c r="Q56" s="4">
        <v>8.8000000000000007</v>
      </c>
    </row>
    <row r="57" spans="1:17" ht="15.75" thickBot="1" x14ac:dyDescent="0.3">
      <c r="A57" s="24" t="s">
        <v>65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6"/>
    </row>
    <row r="58" spans="1:17" ht="15.75" thickBot="1" x14ac:dyDescent="0.3">
      <c r="A58" s="2" t="s">
        <v>66</v>
      </c>
      <c r="B58" s="3">
        <v>0</v>
      </c>
      <c r="C58" s="4">
        <v>0</v>
      </c>
      <c r="D58" s="3">
        <v>15</v>
      </c>
      <c r="E58" s="4">
        <v>0.6</v>
      </c>
      <c r="F58" s="3">
        <v>8</v>
      </c>
      <c r="G58" s="4">
        <v>0.3</v>
      </c>
      <c r="H58" s="4">
        <v>0</v>
      </c>
      <c r="I58" s="4">
        <v>0</v>
      </c>
      <c r="J58" s="3">
        <v>13</v>
      </c>
      <c r="K58" s="4">
        <v>0.8</v>
      </c>
      <c r="L58" s="3">
        <v>23</v>
      </c>
      <c r="M58" s="4">
        <v>1.1000000000000001</v>
      </c>
      <c r="N58" s="3">
        <v>3</v>
      </c>
      <c r="O58" s="4">
        <v>0.8</v>
      </c>
      <c r="P58" s="4">
        <v>62</v>
      </c>
      <c r="Q58" s="4">
        <v>0.5</v>
      </c>
    </row>
    <row r="59" spans="1:17" ht="15.75" thickBot="1" x14ac:dyDescent="0.3">
      <c r="A59" s="24" t="s">
        <v>67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/>
    </row>
    <row r="60" spans="1:17" ht="15.75" thickBot="1" x14ac:dyDescent="0.3">
      <c r="A60" s="2" t="s">
        <v>68</v>
      </c>
      <c r="B60" s="3">
        <v>0</v>
      </c>
      <c r="C60" s="4">
        <v>0</v>
      </c>
      <c r="D60" s="3">
        <v>7</v>
      </c>
      <c r="E60" s="4">
        <v>0.3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3">
        <v>5</v>
      </c>
      <c r="M60" s="4">
        <v>0.2</v>
      </c>
      <c r="N60" s="3">
        <v>5</v>
      </c>
      <c r="O60" s="4">
        <v>1.4</v>
      </c>
      <c r="P60" s="4">
        <v>17</v>
      </c>
      <c r="Q60" s="4">
        <v>0.1</v>
      </c>
    </row>
    <row r="61" spans="1:17" ht="15.75" thickBot="1" x14ac:dyDescent="0.3">
      <c r="A61" s="2" t="s">
        <v>69</v>
      </c>
      <c r="B61" s="3">
        <v>0</v>
      </c>
      <c r="C61" s="4">
        <v>0</v>
      </c>
      <c r="D61" s="3">
        <v>2</v>
      </c>
      <c r="E61" s="4">
        <v>0.1</v>
      </c>
      <c r="F61" s="3">
        <v>1</v>
      </c>
      <c r="G61" s="4" t="s">
        <v>14</v>
      </c>
      <c r="H61" s="4">
        <v>0</v>
      </c>
      <c r="I61" s="4">
        <v>0</v>
      </c>
      <c r="J61" s="3">
        <v>1</v>
      </c>
      <c r="K61" s="4">
        <v>0.1</v>
      </c>
      <c r="L61" s="4">
        <v>0</v>
      </c>
      <c r="M61" s="4">
        <v>0</v>
      </c>
      <c r="N61" s="4">
        <v>0</v>
      </c>
      <c r="O61" s="4">
        <v>0</v>
      </c>
      <c r="P61" s="4">
        <v>4</v>
      </c>
      <c r="Q61" s="4" t="s">
        <v>14</v>
      </c>
    </row>
  </sheetData>
  <mergeCells count="24">
    <mergeCell ref="A57:Q57"/>
    <mergeCell ref="A59:Q59"/>
    <mergeCell ref="A40:Q40"/>
    <mergeCell ref="A43:Q43"/>
    <mergeCell ref="A45:Q45"/>
    <mergeCell ref="A47:Q47"/>
    <mergeCell ref="A51:Q51"/>
    <mergeCell ref="A53:Q53"/>
    <mergeCell ref="A21:Q21"/>
    <mergeCell ref="A2:A4"/>
    <mergeCell ref="B2:O2"/>
    <mergeCell ref="P2:Q3"/>
    <mergeCell ref="B3:C3"/>
    <mergeCell ref="D3:E3"/>
    <mergeCell ref="F3:G3"/>
    <mergeCell ref="H3:I3"/>
    <mergeCell ref="J3:K3"/>
    <mergeCell ref="L3:M3"/>
    <mergeCell ref="N3:O3"/>
    <mergeCell ref="A5:Q5"/>
    <mergeCell ref="A7:Q7"/>
    <mergeCell ref="A10:Q10"/>
    <mergeCell ref="A17:Q17"/>
    <mergeCell ref="A19:Q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workbookViewId="0">
      <selection sqref="A1:XFD1"/>
    </sheetView>
  </sheetViews>
  <sheetFormatPr defaultRowHeight="15" x14ac:dyDescent="0.25"/>
  <cols>
    <col min="1" max="1" width="24.42578125" bestFit="1" customWidth="1"/>
    <col min="2" max="2" width="13.140625" bestFit="1" customWidth="1"/>
    <col min="8" max="9" width="13.140625" bestFit="1" customWidth="1"/>
    <col min="11" max="11" width="17.5703125" bestFit="1" customWidth="1"/>
    <col min="12" max="19" width="9.140625" style="12"/>
  </cols>
  <sheetData>
    <row r="1" spans="1:19" s="22" customFormat="1" ht="21" customHeight="1" x14ac:dyDescent="0.25">
      <c r="A1" s="22" t="s">
        <v>73</v>
      </c>
      <c r="L1" s="23"/>
      <c r="M1" s="23"/>
      <c r="N1" s="23"/>
      <c r="O1" s="23"/>
      <c r="P1" s="23"/>
      <c r="Q1" s="23"/>
      <c r="R1" s="23"/>
      <c r="S1" s="23"/>
    </row>
    <row r="2" spans="1:19" x14ac:dyDescent="0.25">
      <c r="A2" s="5" t="s">
        <v>71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70</v>
      </c>
      <c r="K2" s="7" t="s">
        <v>72</v>
      </c>
      <c r="L2" s="8" t="s">
        <v>3</v>
      </c>
      <c r="M2" s="8" t="s">
        <v>4</v>
      </c>
      <c r="N2" s="8" t="s">
        <v>5</v>
      </c>
      <c r="O2" s="8" t="s">
        <v>6</v>
      </c>
      <c r="P2" s="8" t="s">
        <v>7</v>
      </c>
      <c r="Q2" s="8" t="s">
        <v>8</v>
      </c>
      <c r="R2" s="8" t="s">
        <v>9</v>
      </c>
      <c r="S2" s="8" t="s">
        <v>70</v>
      </c>
    </row>
    <row r="3" spans="1:19" x14ac:dyDescent="0.25">
      <c r="A3" s="13" t="s">
        <v>13</v>
      </c>
      <c r="B3" s="14">
        <v>1</v>
      </c>
      <c r="C3" s="15">
        <v>0</v>
      </c>
      <c r="D3" s="15">
        <v>0</v>
      </c>
      <c r="E3" s="15">
        <v>0</v>
      </c>
      <c r="F3" s="15">
        <v>0</v>
      </c>
      <c r="G3" s="15">
        <v>0</v>
      </c>
      <c r="H3" s="14">
        <v>2</v>
      </c>
      <c r="I3" s="15">
        <v>3</v>
      </c>
      <c r="K3" s="9" t="s">
        <v>12</v>
      </c>
      <c r="L3" s="10">
        <f>B3</f>
        <v>1</v>
      </c>
      <c r="M3" s="10">
        <f t="shared" ref="M3:S3" si="0">C3</f>
        <v>0</v>
      </c>
      <c r="N3" s="10">
        <f t="shared" si="0"/>
        <v>0</v>
      </c>
      <c r="O3" s="10">
        <f t="shared" si="0"/>
        <v>0</v>
      </c>
      <c r="P3" s="10">
        <f t="shared" si="0"/>
        <v>0</v>
      </c>
      <c r="Q3" s="10">
        <f t="shared" si="0"/>
        <v>0</v>
      </c>
      <c r="R3" s="10">
        <f t="shared" si="0"/>
        <v>2</v>
      </c>
      <c r="S3" s="10">
        <f t="shared" si="0"/>
        <v>3</v>
      </c>
    </row>
    <row r="4" spans="1:19" x14ac:dyDescent="0.25">
      <c r="A4" s="13" t="s">
        <v>16</v>
      </c>
      <c r="B4" s="14">
        <v>0</v>
      </c>
      <c r="C4" s="14">
        <v>26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26</v>
      </c>
      <c r="K4" s="9" t="s">
        <v>15</v>
      </c>
      <c r="L4" s="10">
        <f t="shared" ref="L4:S4" si="1">SUM(B4:B5)</f>
        <v>88</v>
      </c>
      <c r="M4" s="10">
        <f t="shared" si="1"/>
        <v>189</v>
      </c>
      <c r="N4" s="10">
        <f t="shared" si="1"/>
        <v>74</v>
      </c>
      <c r="O4" s="10">
        <f t="shared" si="1"/>
        <v>8</v>
      </c>
      <c r="P4" s="10">
        <f t="shared" si="1"/>
        <v>52</v>
      </c>
      <c r="Q4" s="10">
        <f t="shared" si="1"/>
        <v>62</v>
      </c>
      <c r="R4" s="10">
        <f t="shared" si="1"/>
        <v>31</v>
      </c>
      <c r="S4" s="10">
        <f t="shared" si="1"/>
        <v>504</v>
      </c>
    </row>
    <row r="5" spans="1:19" x14ac:dyDescent="0.25">
      <c r="A5" s="13" t="s">
        <v>17</v>
      </c>
      <c r="B5" s="14">
        <v>88</v>
      </c>
      <c r="C5" s="14">
        <v>163</v>
      </c>
      <c r="D5" s="14">
        <v>74</v>
      </c>
      <c r="E5" s="14">
        <v>8</v>
      </c>
      <c r="F5" s="14">
        <v>52</v>
      </c>
      <c r="G5" s="14">
        <v>62</v>
      </c>
      <c r="H5" s="14">
        <v>31</v>
      </c>
      <c r="I5" s="15">
        <v>478</v>
      </c>
      <c r="K5" s="9" t="s">
        <v>18</v>
      </c>
      <c r="L5" s="10">
        <f t="shared" ref="L5:S5" si="2">SUM(B6:B11)</f>
        <v>486</v>
      </c>
      <c r="M5" s="10">
        <f t="shared" si="2"/>
        <v>589</v>
      </c>
      <c r="N5" s="10">
        <f t="shared" si="2"/>
        <v>510</v>
      </c>
      <c r="O5" s="10">
        <f t="shared" si="2"/>
        <v>48</v>
      </c>
      <c r="P5" s="10">
        <f t="shared" si="2"/>
        <v>524</v>
      </c>
      <c r="Q5" s="10">
        <f t="shared" si="2"/>
        <v>458</v>
      </c>
      <c r="R5" s="10">
        <f t="shared" si="2"/>
        <v>186</v>
      </c>
      <c r="S5" s="10">
        <f t="shared" si="2"/>
        <v>2801</v>
      </c>
    </row>
    <row r="6" spans="1:19" x14ac:dyDescent="0.25">
      <c r="A6" s="13" t="s">
        <v>19</v>
      </c>
      <c r="B6" s="14">
        <v>0</v>
      </c>
      <c r="C6" s="15">
        <v>0</v>
      </c>
      <c r="D6" s="14">
        <v>16</v>
      </c>
      <c r="E6" s="14">
        <v>1</v>
      </c>
      <c r="F6" s="15">
        <v>0</v>
      </c>
      <c r="G6" s="14">
        <v>20</v>
      </c>
      <c r="H6" s="14">
        <v>2</v>
      </c>
      <c r="I6" s="15">
        <v>39</v>
      </c>
      <c r="K6" s="9" t="s">
        <v>25</v>
      </c>
      <c r="L6" s="10">
        <f>B12</f>
        <v>0</v>
      </c>
      <c r="M6" s="10">
        <f t="shared" ref="M6:S6" si="3">C12</f>
        <v>0</v>
      </c>
      <c r="N6" s="10">
        <f t="shared" si="3"/>
        <v>0</v>
      </c>
      <c r="O6" s="10">
        <f t="shared" si="3"/>
        <v>0</v>
      </c>
      <c r="P6" s="10">
        <f t="shared" si="3"/>
        <v>41</v>
      </c>
      <c r="Q6" s="10">
        <f t="shared" si="3"/>
        <v>16</v>
      </c>
      <c r="R6" s="10">
        <f t="shared" si="3"/>
        <v>22</v>
      </c>
      <c r="S6" s="10">
        <f t="shared" si="3"/>
        <v>79</v>
      </c>
    </row>
    <row r="7" spans="1:19" x14ac:dyDescent="0.25">
      <c r="A7" s="13" t="s">
        <v>20</v>
      </c>
      <c r="B7" s="14">
        <v>20</v>
      </c>
      <c r="C7" s="14">
        <v>5</v>
      </c>
      <c r="D7" s="14">
        <v>25</v>
      </c>
      <c r="E7" s="15">
        <v>0</v>
      </c>
      <c r="F7" s="14">
        <v>19</v>
      </c>
      <c r="G7" s="14">
        <v>154</v>
      </c>
      <c r="H7" s="14">
        <v>49</v>
      </c>
      <c r="I7" s="15">
        <v>272</v>
      </c>
      <c r="K7" s="9" t="s">
        <v>27</v>
      </c>
      <c r="L7" s="10">
        <f>B13</f>
        <v>7</v>
      </c>
      <c r="M7" s="10">
        <f t="shared" ref="M7:S7" si="4">C13</f>
        <v>73</v>
      </c>
      <c r="N7" s="10">
        <f t="shared" si="4"/>
        <v>1</v>
      </c>
      <c r="O7" s="10">
        <f t="shared" si="4"/>
        <v>0</v>
      </c>
      <c r="P7" s="10">
        <f t="shared" si="4"/>
        <v>1</v>
      </c>
      <c r="Q7" s="10">
        <f t="shared" si="4"/>
        <v>13</v>
      </c>
      <c r="R7" s="10">
        <f t="shared" si="4"/>
        <v>18</v>
      </c>
      <c r="S7" s="10">
        <f t="shared" si="4"/>
        <v>113</v>
      </c>
    </row>
    <row r="8" spans="1:19" x14ac:dyDescent="0.25">
      <c r="A8" s="13" t="s">
        <v>21</v>
      </c>
      <c r="B8" s="14">
        <v>50</v>
      </c>
      <c r="C8" s="14">
        <v>3</v>
      </c>
      <c r="D8" s="14">
        <v>37</v>
      </c>
      <c r="E8" s="14">
        <v>1</v>
      </c>
      <c r="F8" s="14">
        <v>24</v>
      </c>
      <c r="G8" s="14">
        <v>87</v>
      </c>
      <c r="H8" s="14">
        <v>1</v>
      </c>
      <c r="I8" s="15">
        <v>203</v>
      </c>
      <c r="K8" s="9" t="s">
        <v>29</v>
      </c>
      <c r="L8" s="10">
        <f t="shared" ref="L8:S8" si="5">SUM(B14:B31)</f>
        <v>856</v>
      </c>
      <c r="M8" s="10">
        <f t="shared" si="5"/>
        <v>1092</v>
      </c>
      <c r="N8" s="10">
        <f t="shared" si="5"/>
        <v>1658</v>
      </c>
      <c r="O8" s="10">
        <f t="shared" si="5"/>
        <v>131</v>
      </c>
      <c r="P8" s="10">
        <f t="shared" si="5"/>
        <v>774</v>
      </c>
      <c r="Q8" s="10">
        <f t="shared" si="5"/>
        <v>1088</v>
      </c>
      <c r="R8" s="10">
        <f t="shared" si="5"/>
        <v>38</v>
      </c>
      <c r="S8" s="10">
        <f t="shared" si="5"/>
        <v>5637</v>
      </c>
    </row>
    <row r="9" spans="1:19" x14ac:dyDescent="0.25">
      <c r="A9" s="13" t="s">
        <v>22</v>
      </c>
      <c r="B9" s="14">
        <v>10</v>
      </c>
      <c r="C9" s="15">
        <v>0</v>
      </c>
      <c r="D9" s="14">
        <v>40</v>
      </c>
      <c r="E9" s="15">
        <v>0</v>
      </c>
      <c r="F9" s="14">
        <v>3</v>
      </c>
      <c r="G9" s="14">
        <v>38</v>
      </c>
      <c r="H9" s="14">
        <v>1</v>
      </c>
      <c r="I9" s="15">
        <v>92</v>
      </c>
      <c r="K9" s="9" t="s">
        <v>48</v>
      </c>
      <c r="L9" s="10">
        <f t="shared" ref="L9:S9" si="6">SUM(B32:B33)</f>
        <v>34</v>
      </c>
      <c r="M9" s="10">
        <f t="shared" si="6"/>
        <v>0</v>
      </c>
      <c r="N9" s="10">
        <f t="shared" si="6"/>
        <v>17</v>
      </c>
      <c r="O9" s="10">
        <f t="shared" si="6"/>
        <v>0</v>
      </c>
      <c r="P9" s="10">
        <f t="shared" si="6"/>
        <v>2</v>
      </c>
      <c r="Q9" s="10">
        <f t="shared" si="6"/>
        <v>13</v>
      </c>
      <c r="R9" s="10">
        <f t="shared" si="6"/>
        <v>3</v>
      </c>
      <c r="S9" s="10">
        <f t="shared" si="6"/>
        <v>69</v>
      </c>
    </row>
    <row r="10" spans="1:19" x14ac:dyDescent="0.25">
      <c r="A10" s="13" t="s">
        <v>23</v>
      </c>
      <c r="B10" s="14">
        <v>261</v>
      </c>
      <c r="C10" s="14">
        <v>186</v>
      </c>
      <c r="D10" s="14">
        <v>154</v>
      </c>
      <c r="E10" s="14">
        <v>3</v>
      </c>
      <c r="F10" s="14">
        <v>99</v>
      </c>
      <c r="G10" s="14">
        <v>80</v>
      </c>
      <c r="H10" s="14">
        <v>26</v>
      </c>
      <c r="I10" s="15">
        <v>809</v>
      </c>
      <c r="K10" s="9" t="s">
        <v>51</v>
      </c>
      <c r="L10" s="10">
        <f>SUM(B34)</f>
        <v>3</v>
      </c>
      <c r="M10" s="10">
        <f t="shared" ref="M10:S10" si="7">SUM(C34)</f>
        <v>1</v>
      </c>
      <c r="N10" s="10">
        <f t="shared" si="7"/>
        <v>0</v>
      </c>
      <c r="O10" s="10">
        <f t="shared" si="7"/>
        <v>1</v>
      </c>
      <c r="P10" s="10">
        <f t="shared" si="7"/>
        <v>7</v>
      </c>
      <c r="Q10" s="10">
        <f t="shared" si="7"/>
        <v>1</v>
      </c>
      <c r="R10" s="10">
        <f t="shared" si="7"/>
        <v>6</v>
      </c>
      <c r="S10" s="10">
        <f t="shared" si="7"/>
        <v>19</v>
      </c>
    </row>
    <row r="11" spans="1:19" x14ac:dyDescent="0.25">
      <c r="A11" s="13" t="s">
        <v>24</v>
      </c>
      <c r="B11" s="14">
        <v>145</v>
      </c>
      <c r="C11" s="14">
        <v>395</v>
      </c>
      <c r="D11" s="14">
        <v>238</v>
      </c>
      <c r="E11" s="14">
        <v>43</v>
      </c>
      <c r="F11" s="14">
        <v>379</v>
      </c>
      <c r="G11" s="14">
        <v>79</v>
      </c>
      <c r="H11" s="14">
        <v>107</v>
      </c>
      <c r="I11" s="15">
        <v>1386</v>
      </c>
      <c r="K11" s="9" t="s">
        <v>53</v>
      </c>
      <c r="L11" s="10">
        <f>B35</f>
        <v>0</v>
      </c>
      <c r="M11" s="10">
        <f t="shared" ref="M11:S11" si="8">C35</f>
        <v>0</v>
      </c>
      <c r="N11" s="10">
        <f t="shared" si="8"/>
        <v>0</v>
      </c>
      <c r="O11" s="10">
        <f t="shared" si="8"/>
        <v>0</v>
      </c>
      <c r="P11" s="10">
        <f t="shared" si="8"/>
        <v>3</v>
      </c>
      <c r="Q11" s="10">
        <f t="shared" si="8"/>
        <v>0</v>
      </c>
      <c r="R11" s="10">
        <f t="shared" si="8"/>
        <v>0</v>
      </c>
      <c r="S11" s="10">
        <f t="shared" si="8"/>
        <v>3</v>
      </c>
    </row>
    <row r="12" spans="1:19" x14ac:dyDescent="0.25">
      <c r="A12" s="13" t="s">
        <v>26</v>
      </c>
      <c r="B12" s="14">
        <v>0</v>
      </c>
      <c r="C12" s="15">
        <v>0</v>
      </c>
      <c r="D12" s="15">
        <v>0</v>
      </c>
      <c r="E12" s="15">
        <v>0</v>
      </c>
      <c r="F12" s="14">
        <v>41</v>
      </c>
      <c r="G12" s="14">
        <v>16</v>
      </c>
      <c r="H12" s="14">
        <v>22</v>
      </c>
      <c r="I12" s="15">
        <v>79</v>
      </c>
      <c r="K12" s="9" t="s">
        <v>55</v>
      </c>
      <c r="L12" s="10">
        <f t="shared" ref="L12:S12" si="9">SUM(B36:B38)</f>
        <v>1</v>
      </c>
      <c r="M12" s="10">
        <f t="shared" si="9"/>
        <v>0</v>
      </c>
      <c r="N12" s="10">
        <f t="shared" si="9"/>
        <v>13</v>
      </c>
      <c r="O12" s="10">
        <f t="shared" si="9"/>
        <v>2</v>
      </c>
      <c r="P12" s="10">
        <f t="shared" si="9"/>
        <v>11</v>
      </c>
      <c r="Q12" s="10">
        <f t="shared" si="9"/>
        <v>4</v>
      </c>
      <c r="R12" s="10">
        <f t="shared" si="9"/>
        <v>9</v>
      </c>
      <c r="S12" s="10">
        <f t="shared" si="9"/>
        <v>40</v>
      </c>
    </row>
    <row r="13" spans="1:19" x14ac:dyDescent="0.25">
      <c r="A13" s="13" t="s">
        <v>28</v>
      </c>
      <c r="B13" s="14">
        <v>7</v>
      </c>
      <c r="C13" s="14">
        <v>73</v>
      </c>
      <c r="D13" s="14">
        <v>1</v>
      </c>
      <c r="E13" s="15">
        <v>0</v>
      </c>
      <c r="F13" s="14">
        <v>1</v>
      </c>
      <c r="G13" s="14">
        <v>13</v>
      </c>
      <c r="H13" s="14">
        <v>18</v>
      </c>
      <c r="I13" s="15">
        <v>113</v>
      </c>
      <c r="K13" s="9" t="s">
        <v>59</v>
      </c>
      <c r="L13" s="10">
        <f>B39</f>
        <v>0</v>
      </c>
      <c r="M13" s="10">
        <f t="shared" ref="M13:S13" si="10">C39</f>
        <v>0</v>
      </c>
      <c r="N13" s="10">
        <f t="shared" si="10"/>
        <v>0</v>
      </c>
      <c r="O13" s="10">
        <f t="shared" si="10"/>
        <v>0</v>
      </c>
      <c r="P13" s="10">
        <f t="shared" si="10"/>
        <v>0</v>
      </c>
      <c r="Q13" s="10">
        <f t="shared" si="10"/>
        <v>7</v>
      </c>
      <c r="R13" s="10">
        <f t="shared" si="10"/>
        <v>0</v>
      </c>
      <c r="S13" s="10">
        <f t="shared" si="10"/>
        <v>7</v>
      </c>
    </row>
    <row r="14" spans="1:19" x14ac:dyDescent="0.25">
      <c r="A14" s="13" t="s">
        <v>30</v>
      </c>
      <c r="B14" s="14">
        <v>2</v>
      </c>
      <c r="C14" s="14">
        <v>25</v>
      </c>
      <c r="D14" s="14">
        <v>118</v>
      </c>
      <c r="E14" s="15">
        <v>0</v>
      </c>
      <c r="F14" s="14">
        <v>32</v>
      </c>
      <c r="G14" s="14">
        <v>1</v>
      </c>
      <c r="H14" s="15">
        <v>0</v>
      </c>
      <c r="I14" s="15">
        <v>178</v>
      </c>
      <c r="K14" s="9" t="s">
        <v>61</v>
      </c>
      <c r="L14" s="10">
        <f t="shared" ref="L14:S14" si="11">SUM(B40:B42)</f>
        <v>670</v>
      </c>
      <c r="M14" s="10">
        <f t="shared" si="11"/>
        <v>405</v>
      </c>
      <c r="N14" s="10">
        <f t="shared" si="11"/>
        <v>376</v>
      </c>
      <c r="O14" s="10">
        <f t="shared" si="11"/>
        <v>15</v>
      </c>
      <c r="P14" s="10">
        <f t="shared" si="11"/>
        <v>302</v>
      </c>
      <c r="Q14" s="10">
        <f t="shared" si="11"/>
        <v>391</v>
      </c>
      <c r="R14" s="10">
        <f t="shared" si="11"/>
        <v>34</v>
      </c>
      <c r="S14" s="10">
        <f t="shared" si="11"/>
        <v>2193</v>
      </c>
    </row>
    <row r="15" spans="1:19" x14ac:dyDescent="0.25">
      <c r="A15" s="13" t="s">
        <v>31</v>
      </c>
      <c r="B15" s="14">
        <v>50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50</v>
      </c>
      <c r="K15" s="9" t="s">
        <v>65</v>
      </c>
      <c r="L15" s="10">
        <f>B43</f>
        <v>0</v>
      </c>
      <c r="M15" s="10">
        <f t="shared" ref="M15:S15" si="12">C43</f>
        <v>15</v>
      </c>
      <c r="N15" s="10">
        <f t="shared" si="12"/>
        <v>8</v>
      </c>
      <c r="O15" s="10">
        <f t="shared" si="12"/>
        <v>0</v>
      </c>
      <c r="P15" s="10">
        <f t="shared" si="12"/>
        <v>13</v>
      </c>
      <c r="Q15" s="10">
        <f t="shared" si="12"/>
        <v>23</v>
      </c>
      <c r="R15" s="10">
        <f t="shared" si="12"/>
        <v>3</v>
      </c>
      <c r="S15" s="10">
        <f t="shared" si="12"/>
        <v>62</v>
      </c>
    </row>
    <row r="16" spans="1:19" x14ac:dyDescent="0.25">
      <c r="A16" s="13" t="s">
        <v>32</v>
      </c>
      <c r="B16" s="14">
        <v>9</v>
      </c>
      <c r="C16" s="14">
        <v>3</v>
      </c>
      <c r="D16" s="15">
        <v>0</v>
      </c>
      <c r="E16" s="15">
        <v>0</v>
      </c>
      <c r="F16" s="14">
        <v>1</v>
      </c>
      <c r="G16" s="15">
        <v>0</v>
      </c>
      <c r="H16" s="15">
        <v>0</v>
      </c>
      <c r="I16" s="15">
        <v>13</v>
      </c>
      <c r="K16" s="9" t="s">
        <v>67</v>
      </c>
      <c r="L16" s="10">
        <f t="shared" ref="L16:S16" si="13">SUM(B44:B45)</f>
        <v>0</v>
      </c>
      <c r="M16" s="10">
        <f t="shared" si="13"/>
        <v>9</v>
      </c>
      <c r="N16" s="10">
        <f t="shared" si="13"/>
        <v>1</v>
      </c>
      <c r="O16" s="10">
        <f t="shared" si="13"/>
        <v>0</v>
      </c>
      <c r="P16" s="10">
        <f t="shared" si="13"/>
        <v>1</v>
      </c>
      <c r="Q16" s="10">
        <f t="shared" si="13"/>
        <v>5</v>
      </c>
      <c r="R16" s="10">
        <f t="shared" si="13"/>
        <v>5</v>
      </c>
      <c r="S16" s="10">
        <f t="shared" si="13"/>
        <v>21</v>
      </c>
    </row>
    <row r="17" spans="1:19" x14ac:dyDescent="0.25">
      <c r="A17" s="13" t="s">
        <v>33</v>
      </c>
      <c r="B17" s="14">
        <v>9</v>
      </c>
      <c r="C17" s="15">
        <v>0</v>
      </c>
      <c r="D17" s="14">
        <v>4</v>
      </c>
      <c r="E17" s="15">
        <v>0</v>
      </c>
      <c r="F17" s="15">
        <v>0</v>
      </c>
      <c r="G17" s="15">
        <v>0</v>
      </c>
      <c r="H17" s="15">
        <v>0</v>
      </c>
      <c r="I17" s="15">
        <v>13</v>
      </c>
      <c r="K17" s="9" t="s">
        <v>70</v>
      </c>
      <c r="L17" s="11">
        <f>SUM(L3:L16)</f>
        <v>2146</v>
      </c>
      <c r="M17" s="11">
        <f t="shared" ref="M17:S17" si="14">SUM(M3:M16)</f>
        <v>2373</v>
      </c>
      <c r="N17" s="11">
        <f t="shared" si="14"/>
        <v>2658</v>
      </c>
      <c r="O17" s="11">
        <f t="shared" si="14"/>
        <v>205</v>
      </c>
      <c r="P17" s="11">
        <f t="shared" si="14"/>
        <v>1731</v>
      </c>
      <c r="Q17" s="11">
        <f t="shared" si="14"/>
        <v>2081</v>
      </c>
      <c r="R17" s="11">
        <f t="shared" si="14"/>
        <v>357</v>
      </c>
      <c r="S17" s="11">
        <f t="shared" si="14"/>
        <v>11551</v>
      </c>
    </row>
    <row r="18" spans="1:19" x14ac:dyDescent="0.25">
      <c r="A18" s="13" t="s">
        <v>34</v>
      </c>
      <c r="B18" s="14">
        <v>0</v>
      </c>
      <c r="C18" s="15">
        <v>0</v>
      </c>
      <c r="D18" s="15">
        <v>0</v>
      </c>
      <c r="E18" s="15">
        <v>0</v>
      </c>
      <c r="F18" s="15">
        <v>0</v>
      </c>
      <c r="G18" s="14">
        <v>4</v>
      </c>
      <c r="H18" s="14">
        <v>2</v>
      </c>
      <c r="I18" s="15">
        <v>6</v>
      </c>
    </row>
    <row r="19" spans="1:19" x14ac:dyDescent="0.25">
      <c r="A19" s="13" t="s">
        <v>35</v>
      </c>
      <c r="B19" s="14">
        <v>5</v>
      </c>
      <c r="C19" s="14">
        <v>131</v>
      </c>
      <c r="D19" s="14">
        <v>1</v>
      </c>
      <c r="E19" s="14">
        <v>1</v>
      </c>
      <c r="F19" s="14">
        <v>134</v>
      </c>
      <c r="G19" s="15">
        <v>0</v>
      </c>
      <c r="H19" s="15">
        <v>0</v>
      </c>
      <c r="I19" s="15">
        <v>272</v>
      </c>
      <c r="K19" s="16" t="s">
        <v>72</v>
      </c>
      <c r="L19" s="17" t="s">
        <v>3</v>
      </c>
      <c r="M19" s="17" t="s">
        <v>4</v>
      </c>
      <c r="N19" s="17" t="s">
        <v>5</v>
      </c>
      <c r="O19" s="17" t="s">
        <v>6</v>
      </c>
      <c r="P19" s="17" t="s">
        <v>7</v>
      </c>
      <c r="Q19" s="17" t="s">
        <v>8</v>
      </c>
      <c r="R19" s="17" t="s">
        <v>9</v>
      </c>
      <c r="S19" s="17" t="s">
        <v>70</v>
      </c>
    </row>
    <row r="20" spans="1:19" x14ac:dyDescent="0.25">
      <c r="A20" s="13" t="s">
        <v>36</v>
      </c>
      <c r="B20" s="14">
        <v>21</v>
      </c>
      <c r="C20" s="14">
        <v>31</v>
      </c>
      <c r="D20" s="14">
        <v>33</v>
      </c>
      <c r="E20" s="15">
        <v>0</v>
      </c>
      <c r="F20" s="14">
        <v>19</v>
      </c>
      <c r="G20" s="14">
        <v>5</v>
      </c>
      <c r="H20" s="15">
        <v>0</v>
      </c>
      <c r="I20" s="15">
        <v>109</v>
      </c>
      <c r="K20" s="18" t="s">
        <v>12</v>
      </c>
      <c r="L20" s="20">
        <f>L3/$L$17</f>
        <v>4.6598322460391424E-4</v>
      </c>
      <c r="M20" s="20">
        <f>M3/$M$17</f>
        <v>0</v>
      </c>
      <c r="N20" s="20">
        <f>N3/$N$17</f>
        <v>0</v>
      </c>
      <c r="O20" s="20">
        <f>O3/$O$17</f>
        <v>0</v>
      </c>
      <c r="P20" s="20">
        <f>P3/$P$17</f>
        <v>0</v>
      </c>
      <c r="Q20" s="20">
        <f>Q3/$Q$17</f>
        <v>0</v>
      </c>
      <c r="R20" s="20">
        <f>R3/$R$17</f>
        <v>5.6022408963585435E-3</v>
      </c>
      <c r="S20" s="20">
        <f>S3/$S$17</f>
        <v>2.5971777335295646E-4</v>
      </c>
    </row>
    <row r="21" spans="1:19" x14ac:dyDescent="0.25">
      <c r="A21" s="13" t="s">
        <v>37</v>
      </c>
      <c r="B21" s="14">
        <v>0</v>
      </c>
      <c r="C21" s="14">
        <v>1</v>
      </c>
      <c r="D21" s="14">
        <v>1</v>
      </c>
      <c r="E21" s="15">
        <v>0</v>
      </c>
      <c r="F21" s="15">
        <v>0</v>
      </c>
      <c r="G21" s="15">
        <v>0</v>
      </c>
      <c r="H21" s="15">
        <v>0</v>
      </c>
      <c r="I21" s="15">
        <v>2</v>
      </c>
      <c r="K21" s="18" t="s">
        <v>15</v>
      </c>
      <c r="L21" s="20">
        <f t="shared" ref="L21:L33" si="15">L4/$L$17</f>
        <v>4.1006523765144458E-2</v>
      </c>
      <c r="M21" s="20">
        <f t="shared" ref="M21:M33" si="16">M4/$M$17</f>
        <v>7.9646017699115043E-2</v>
      </c>
      <c r="N21" s="20">
        <f t="shared" ref="N21:N33" si="17">N4/$N$17</f>
        <v>2.784048156508653E-2</v>
      </c>
      <c r="O21" s="20">
        <f t="shared" ref="O21:O33" si="18">O4/$O$17</f>
        <v>3.9024390243902439E-2</v>
      </c>
      <c r="P21" s="20">
        <f t="shared" ref="P21:P33" si="19">P4/$P$17</f>
        <v>3.0040439052570769E-2</v>
      </c>
      <c r="Q21" s="20">
        <f t="shared" ref="Q21:Q33" si="20">Q4/$Q$17</f>
        <v>2.9793368572801536E-2</v>
      </c>
      <c r="R21" s="20">
        <f t="shared" ref="R21:R33" si="21">R4/$R$17</f>
        <v>8.683473389355742E-2</v>
      </c>
      <c r="S21" s="20">
        <f t="shared" ref="S21:S33" si="22">S4/$S$17</f>
        <v>4.3632585923296684E-2</v>
      </c>
    </row>
    <row r="22" spans="1:19" x14ac:dyDescent="0.25">
      <c r="A22" s="13" t="s">
        <v>38</v>
      </c>
      <c r="B22" s="14">
        <v>3</v>
      </c>
      <c r="C22" s="15">
        <v>0</v>
      </c>
      <c r="D22" s="15">
        <v>0</v>
      </c>
      <c r="E22" s="14">
        <v>1</v>
      </c>
      <c r="F22" s="14">
        <v>25</v>
      </c>
      <c r="G22" s="14">
        <v>34</v>
      </c>
      <c r="H22" s="15">
        <v>0</v>
      </c>
      <c r="I22" s="15">
        <v>63</v>
      </c>
      <c r="K22" s="18" t="s">
        <v>18</v>
      </c>
      <c r="L22" s="20">
        <f t="shared" si="15"/>
        <v>0.22646784715750232</v>
      </c>
      <c r="M22" s="20">
        <f t="shared" si="16"/>
        <v>0.24820901812052254</v>
      </c>
      <c r="N22" s="20">
        <f t="shared" si="17"/>
        <v>0.19187358916478556</v>
      </c>
      <c r="O22" s="20">
        <f t="shared" si="18"/>
        <v>0.23414634146341465</v>
      </c>
      <c r="P22" s="20">
        <f t="shared" si="19"/>
        <v>0.30271519352975157</v>
      </c>
      <c r="Q22" s="20">
        <f t="shared" si="20"/>
        <v>0.22008649687650167</v>
      </c>
      <c r="R22" s="20">
        <f t="shared" si="21"/>
        <v>0.52100840336134457</v>
      </c>
      <c r="S22" s="20">
        <f t="shared" si="22"/>
        <v>0.24248982772054367</v>
      </c>
    </row>
    <row r="23" spans="1:19" x14ac:dyDescent="0.25">
      <c r="A23" s="13" t="s">
        <v>39</v>
      </c>
      <c r="B23" s="14">
        <v>358</v>
      </c>
      <c r="C23" s="14">
        <v>375</v>
      </c>
      <c r="D23" s="14">
        <v>200</v>
      </c>
      <c r="E23" s="14">
        <v>2</v>
      </c>
      <c r="F23" s="14">
        <v>254</v>
      </c>
      <c r="G23" s="14">
        <v>192</v>
      </c>
      <c r="H23" s="14">
        <v>12</v>
      </c>
      <c r="I23" s="15">
        <v>1393</v>
      </c>
      <c r="K23" s="18" t="s">
        <v>25</v>
      </c>
      <c r="L23" s="20">
        <f t="shared" si="15"/>
        <v>0</v>
      </c>
      <c r="M23" s="20">
        <f t="shared" si="16"/>
        <v>0</v>
      </c>
      <c r="N23" s="20">
        <f t="shared" si="17"/>
        <v>0</v>
      </c>
      <c r="O23" s="20">
        <f t="shared" si="18"/>
        <v>0</v>
      </c>
      <c r="P23" s="20">
        <f t="shared" si="19"/>
        <v>2.3685730791450029E-2</v>
      </c>
      <c r="Q23" s="20">
        <f t="shared" si="20"/>
        <v>7.6886112445939455E-3</v>
      </c>
      <c r="R23" s="20">
        <f t="shared" si="21"/>
        <v>6.1624649859943981E-2</v>
      </c>
      <c r="S23" s="20">
        <f t="shared" si="22"/>
        <v>6.8392346982945199E-3</v>
      </c>
    </row>
    <row r="24" spans="1:19" x14ac:dyDescent="0.25">
      <c r="A24" s="13" t="s">
        <v>40</v>
      </c>
      <c r="B24" s="14">
        <v>0</v>
      </c>
      <c r="C24" s="14">
        <v>2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2</v>
      </c>
      <c r="K24" s="18" t="s">
        <v>27</v>
      </c>
      <c r="L24" s="20">
        <f t="shared" si="15"/>
        <v>3.2618825722273998E-3</v>
      </c>
      <c r="M24" s="20">
        <f t="shared" si="16"/>
        <v>3.076274757690687E-2</v>
      </c>
      <c r="N24" s="20">
        <f t="shared" si="17"/>
        <v>3.7622272385252068E-4</v>
      </c>
      <c r="O24" s="20">
        <f t="shared" si="18"/>
        <v>0</v>
      </c>
      <c r="P24" s="20">
        <f t="shared" si="19"/>
        <v>5.7770075101097628E-4</v>
      </c>
      <c r="Q24" s="20">
        <f t="shared" si="20"/>
        <v>6.2469966362325808E-3</v>
      </c>
      <c r="R24" s="20">
        <f t="shared" si="21"/>
        <v>5.0420168067226892E-2</v>
      </c>
      <c r="S24" s="20">
        <f t="shared" si="22"/>
        <v>9.7827027962946924E-3</v>
      </c>
    </row>
    <row r="25" spans="1:19" x14ac:dyDescent="0.25">
      <c r="A25" s="13" t="s">
        <v>41</v>
      </c>
      <c r="B25" s="14">
        <v>0</v>
      </c>
      <c r="C25" s="14">
        <v>2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2</v>
      </c>
      <c r="K25" s="18" t="s">
        <v>29</v>
      </c>
      <c r="L25" s="20">
        <f t="shared" si="15"/>
        <v>0.39888164026095063</v>
      </c>
      <c r="M25" s="20">
        <f>M8/$M$17</f>
        <v>0.46017699115044247</v>
      </c>
      <c r="N25" s="20">
        <f t="shared" si="17"/>
        <v>0.62377727614747935</v>
      </c>
      <c r="O25" s="20">
        <f t="shared" si="18"/>
        <v>0.63902439024390245</v>
      </c>
      <c r="P25" s="20">
        <f t="shared" si="19"/>
        <v>0.44714038128249567</v>
      </c>
      <c r="Q25" s="20">
        <f t="shared" si="20"/>
        <v>0.52282556463238827</v>
      </c>
      <c r="R25" s="20">
        <f t="shared" si="21"/>
        <v>0.10644257703081232</v>
      </c>
      <c r="S25" s="20">
        <f t="shared" si="22"/>
        <v>0.48800969613020517</v>
      </c>
    </row>
    <row r="26" spans="1:19" x14ac:dyDescent="0.25">
      <c r="A26" s="13" t="s">
        <v>42</v>
      </c>
      <c r="B26" s="14">
        <v>95</v>
      </c>
      <c r="C26" s="14">
        <v>2</v>
      </c>
      <c r="D26" s="14">
        <v>102</v>
      </c>
      <c r="E26" s="15">
        <v>0</v>
      </c>
      <c r="F26" s="14">
        <v>22</v>
      </c>
      <c r="G26" s="14">
        <v>96</v>
      </c>
      <c r="H26" s="14">
        <v>1</v>
      </c>
      <c r="I26" s="15">
        <v>318</v>
      </c>
      <c r="K26" s="18" t="s">
        <v>48</v>
      </c>
      <c r="L26" s="20">
        <f t="shared" si="15"/>
        <v>1.5843429636533086E-2</v>
      </c>
      <c r="M26" s="20">
        <f t="shared" si="16"/>
        <v>0</v>
      </c>
      <c r="N26" s="20">
        <f t="shared" si="17"/>
        <v>6.395786305492852E-3</v>
      </c>
      <c r="O26" s="20">
        <f t="shared" si="18"/>
        <v>0</v>
      </c>
      <c r="P26" s="20">
        <f t="shared" si="19"/>
        <v>1.1554015020219526E-3</v>
      </c>
      <c r="Q26" s="20">
        <f t="shared" si="20"/>
        <v>6.2469966362325808E-3</v>
      </c>
      <c r="R26" s="20">
        <f t="shared" si="21"/>
        <v>8.4033613445378148E-3</v>
      </c>
      <c r="S26" s="20">
        <f t="shared" si="22"/>
        <v>5.9735087871179982E-3</v>
      </c>
    </row>
    <row r="27" spans="1:19" x14ac:dyDescent="0.25">
      <c r="A27" s="13" t="s">
        <v>43</v>
      </c>
      <c r="B27" s="14">
        <v>0</v>
      </c>
      <c r="C27" s="14">
        <v>1</v>
      </c>
      <c r="D27" s="15">
        <v>0</v>
      </c>
      <c r="E27" s="15">
        <v>0</v>
      </c>
      <c r="F27" s="14">
        <v>3</v>
      </c>
      <c r="G27" s="15">
        <v>0</v>
      </c>
      <c r="H27" s="15">
        <v>0</v>
      </c>
      <c r="I27" s="15">
        <v>4</v>
      </c>
      <c r="K27" s="18" t="s">
        <v>51</v>
      </c>
      <c r="L27" s="20">
        <f t="shared" si="15"/>
        <v>1.3979496738117428E-3</v>
      </c>
      <c r="M27" s="20">
        <f t="shared" si="16"/>
        <v>4.2140750105351877E-4</v>
      </c>
      <c r="N27" s="20">
        <f t="shared" si="17"/>
        <v>0</v>
      </c>
      <c r="O27" s="20">
        <f t="shared" si="18"/>
        <v>4.8780487804878049E-3</v>
      </c>
      <c r="P27" s="20">
        <f t="shared" si="19"/>
        <v>4.0439052570768342E-3</v>
      </c>
      <c r="Q27" s="20">
        <f t="shared" si="20"/>
        <v>4.8053820278712159E-4</v>
      </c>
      <c r="R27" s="20">
        <f t="shared" si="21"/>
        <v>1.680672268907563E-2</v>
      </c>
      <c r="S27" s="20">
        <f t="shared" si="22"/>
        <v>1.6448792312353908E-3</v>
      </c>
    </row>
    <row r="28" spans="1:19" x14ac:dyDescent="0.25">
      <c r="A28" s="13" t="s">
        <v>44</v>
      </c>
      <c r="B28" s="14">
        <v>2</v>
      </c>
      <c r="C28" s="14">
        <v>32</v>
      </c>
      <c r="D28" s="14">
        <v>16</v>
      </c>
      <c r="E28" s="14">
        <v>127</v>
      </c>
      <c r="F28" s="14">
        <v>30</v>
      </c>
      <c r="G28" s="15">
        <v>0</v>
      </c>
      <c r="H28" s="15">
        <v>0</v>
      </c>
      <c r="I28" s="15">
        <v>207</v>
      </c>
      <c r="K28" s="18" t="s">
        <v>53</v>
      </c>
      <c r="L28" s="20">
        <f t="shared" si="15"/>
        <v>0</v>
      </c>
      <c r="M28" s="20">
        <f t="shared" si="16"/>
        <v>0</v>
      </c>
      <c r="N28" s="20">
        <f t="shared" si="17"/>
        <v>0</v>
      </c>
      <c r="O28" s="20">
        <f t="shared" si="18"/>
        <v>0</v>
      </c>
      <c r="P28" s="20">
        <f t="shared" si="19"/>
        <v>1.7331022530329288E-3</v>
      </c>
      <c r="Q28" s="20">
        <f t="shared" si="20"/>
        <v>0</v>
      </c>
      <c r="R28" s="20">
        <f t="shared" si="21"/>
        <v>0</v>
      </c>
      <c r="S28" s="20">
        <f t="shared" si="22"/>
        <v>2.5971777335295646E-4</v>
      </c>
    </row>
    <row r="29" spans="1:19" x14ac:dyDescent="0.25">
      <c r="A29" s="13" t="s">
        <v>45</v>
      </c>
      <c r="B29" s="14">
        <v>0</v>
      </c>
      <c r="C29" s="15">
        <v>0</v>
      </c>
      <c r="D29" s="15">
        <v>0</v>
      </c>
      <c r="E29" s="15">
        <v>0</v>
      </c>
      <c r="F29" s="14">
        <v>4</v>
      </c>
      <c r="G29" s="15">
        <v>0</v>
      </c>
      <c r="H29" s="15">
        <v>0</v>
      </c>
      <c r="I29" s="15">
        <v>4</v>
      </c>
      <c r="K29" s="18" t="s">
        <v>55</v>
      </c>
      <c r="L29" s="20">
        <f t="shared" si="15"/>
        <v>4.6598322460391424E-4</v>
      </c>
      <c r="M29" s="20">
        <f t="shared" si="16"/>
        <v>0</v>
      </c>
      <c r="N29" s="20">
        <f t="shared" si="17"/>
        <v>4.8908954100827691E-3</v>
      </c>
      <c r="O29" s="20">
        <f t="shared" si="18"/>
        <v>9.7560975609756097E-3</v>
      </c>
      <c r="P29" s="20">
        <f t="shared" si="19"/>
        <v>6.3547082611207393E-3</v>
      </c>
      <c r="Q29" s="20">
        <f t="shared" si="20"/>
        <v>1.9221528111484864E-3</v>
      </c>
      <c r="R29" s="20">
        <f t="shared" si="21"/>
        <v>2.5210084033613446E-2</v>
      </c>
      <c r="S29" s="20">
        <f t="shared" si="22"/>
        <v>3.4629036447060861E-3</v>
      </c>
    </row>
    <row r="30" spans="1:19" x14ac:dyDescent="0.25">
      <c r="A30" s="13" t="s">
        <v>46</v>
      </c>
      <c r="B30" s="14">
        <v>0</v>
      </c>
      <c r="C30" s="14">
        <v>313</v>
      </c>
      <c r="D30" s="14">
        <v>20</v>
      </c>
      <c r="E30" s="15">
        <v>0</v>
      </c>
      <c r="F30" s="14">
        <v>34</v>
      </c>
      <c r="G30" s="14">
        <v>1</v>
      </c>
      <c r="H30" s="14">
        <v>1</v>
      </c>
      <c r="I30" s="15">
        <v>369</v>
      </c>
      <c r="K30" s="18" t="s">
        <v>59</v>
      </c>
      <c r="L30" s="20">
        <f t="shared" si="15"/>
        <v>0</v>
      </c>
      <c r="M30" s="20">
        <f t="shared" si="16"/>
        <v>0</v>
      </c>
      <c r="N30" s="20">
        <f t="shared" si="17"/>
        <v>0</v>
      </c>
      <c r="O30" s="20">
        <f t="shared" si="18"/>
        <v>0</v>
      </c>
      <c r="P30" s="20">
        <f t="shared" si="19"/>
        <v>0</v>
      </c>
      <c r="Q30" s="20">
        <f t="shared" si="20"/>
        <v>3.363767419509851E-3</v>
      </c>
      <c r="R30" s="20">
        <f t="shared" si="21"/>
        <v>0</v>
      </c>
      <c r="S30" s="20">
        <f t="shared" si="22"/>
        <v>6.0600813782356506E-4</v>
      </c>
    </row>
    <row r="31" spans="1:19" x14ac:dyDescent="0.25">
      <c r="A31" s="13" t="s">
        <v>47</v>
      </c>
      <c r="B31" s="14">
        <v>302</v>
      </c>
      <c r="C31" s="14">
        <v>174</v>
      </c>
      <c r="D31" s="14">
        <v>1163</v>
      </c>
      <c r="E31" s="15">
        <v>0</v>
      </c>
      <c r="F31" s="14">
        <v>216</v>
      </c>
      <c r="G31" s="14">
        <v>755</v>
      </c>
      <c r="H31" s="14">
        <v>22</v>
      </c>
      <c r="I31" s="15">
        <v>2632</v>
      </c>
      <c r="K31" s="18" t="s">
        <v>61</v>
      </c>
      <c r="L31" s="20">
        <f t="shared" si="15"/>
        <v>0.31220876048462254</v>
      </c>
      <c r="M31" s="20">
        <f t="shared" si="16"/>
        <v>0.17067003792667509</v>
      </c>
      <c r="N31" s="20">
        <f t="shared" si="17"/>
        <v>0.14145974416854779</v>
      </c>
      <c r="O31" s="20">
        <f t="shared" si="18"/>
        <v>7.3170731707317069E-2</v>
      </c>
      <c r="P31" s="20">
        <f t="shared" si="19"/>
        <v>0.17446562680531486</v>
      </c>
      <c r="Q31" s="20">
        <f t="shared" si="20"/>
        <v>0.18789043728976454</v>
      </c>
      <c r="R31" s="20">
        <f t="shared" si="21"/>
        <v>9.5238095238095233E-2</v>
      </c>
      <c r="S31" s="20">
        <f t="shared" si="22"/>
        <v>0.18985369232101118</v>
      </c>
    </row>
    <row r="32" spans="1:19" x14ac:dyDescent="0.25">
      <c r="A32" s="13" t="s">
        <v>49</v>
      </c>
      <c r="B32" s="14">
        <v>6</v>
      </c>
      <c r="C32" s="15">
        <v>0</v>
      </c>
      <c r="D32" s="14">
        <v>5</v>
      </c>
      <c r="E32" s="15">
        <v>0</v>
      </c>
      <c r="F32" s="14">
        <v>1</v>
      </c>
      <c r="G32" s="14">
        <v>1</v>
      </c>
      <c r="H32" s="15">
        <v>0</v>
      </c>
      <c r="I32" s="15">
        <v>13</v>
      </c>
      <c r="K32" s="18" t="s">
        <v>65</v>
      </c>
      <c r="L32" s="20">
        <f t="shared" si="15"/>
        <v>0</v>
      </c>
      <c r="M32" s="20">
        <f t="shared" si="16"/>
        <v>6.321112515802781E-3</v>
      </c>
      <c r="N32" s="20">
        <f t="shared" si="17"/>
        <v>3.0097817908201654E-3</v>
      </c>
      <c r="O32" s="20">
        <f t="shared" si="18"/>
        <v>0</v>
      </c>
      <c r="P32" s="20">
        <f t="shared" si="19"/>
        <v>7.5101097631426923E-3</v>
      </c>
      <c r="Q32" s="20">
        <f t="shared" si="20"/>
        <v>1.1052378664103796E-2</v>
      </c>
      <c r="R32" s="20">
        <f t="shared" si="21"/>
        <v>8.4033613445378148E-3</v>
      </c>
      <c r="S32" s="20">
        <f t="shared" si="22"/>
        <v>5.3675006492944332E-3</v>
      </c>
    </row>
    <row r="33" spans="1:19" x14ac:dyDescent="0.25">
      <c r="A33" s="13" t="s">
        <v>50</v>
      </c>
      <c r="B33" s="14">
        <v>28</v>
      </c>
      <c r="C33" s="15">
        <v>0</v>
      </c>
      <c r="D33" s="14">
        <v>12</v>
      </c>
      <c r="E33" s="15">
        <v>0</v>
      </c>
      <c r="F33" s="14">
        <v>1</v>
      </c>
      <c r="G33" s="14">
        <v>12</v>
      </c>
      <c r="H33" s="14">
        <v>3</v>
      </c>
      <c r="I33" s="15">
        <v>56</v>
      </c>
      <c r="K33" s="18" t="s">
        <v>67</v>
      </c>
      <c r="L33" s="20">
        <f t="shared" si="15"/>
        <v>0</v>
      </c>
      <c r="M33" s="20">
        <f t="shared" si="16"/>
        <v>3.7926675094816687E-3</v>
      </c>
      <c r="N33" s="20">
        <f t="shared" si="17"/>
        <v>3.7622272385252068E-4</v>
      </c>
      <c r="O33" s="20">
        <f t="shared" si="18"/>
        <v>0</v>
      </c>
      <c r="P33" s="20">
        <f t="shared" si="19"/>
        <v>5.7770075101097628E-4</v>
      </c>
      <c r="Q33" s="20">
        <f t="shared" si="20"/>
        <v>2.4026910139356081E-3</v>
      </c>
      <c r="R33" s="20">
        <f t="shared" si="21"/>
        <v>1.4005602240896359E-2</v>
      </c>
      <c r="S33" s="20">
        <f t="shared" si="22"/>
        <v>1.8180244134706951E-3</v>
      </c>
    </row>
    <row r="34" spans="1:19" x14ac:dyDescent="0.25">
      <c r="A34" s="13" t="s">
        <v>52</v>
      </c>
      <c r="B34" s="14">
        <v>3</v>
      </c>
      <c r="C34" s="14">
        <v>1</v>
      </c>
      <c r="D34" s="15">
        <v>0</v>
      </c>
      <c r="E34" s="14">
        <v>1</v>
      </c>
      <c r="F34" s="14">
        <v>7</v>
      </c>
      <c r="G34" s="14">
        <v>1</v>
      </c>
      <c r="H34" s="14">
        <v>6</v>
      </c>
      <c r="I34" s="15">
        <v>19</v>
      </c>
    </row>
    <row r="35" spans="1:19" x14ac:dyDescent="0.25">
      <c r="A35" s="13" t="s">
        <v>54</v>
      </c>
      <c r="B35" s="14">
        <v>0</v>
      </c>
      <c r="C35" s="15">
        <v>0</v>
      </c>
      <c r="D35" s="15">
        <v>0</v>
      </c>
      <c r="E35" s="15">
        <v>0</v>
      </c>
      <c r="F35" s="14">
        <v>3</v>
      </c>
      <c r="G35" s="15">
        <v>0</v>
      </c>
      <c r="H35" s="15">
        <v>0</v>
      </c>
      <c r="I35" s="15">
        <v>3</v>
      </c>
    </row>
    <row r="36" spans="1:19" x14ac:dyDescent="0.25">
      <c r="A36" s="13" t="s">
        <v>56</v>
      </c>
      <c r="B36" s="14">
        <v>1</v>
      </c>
      <c r="C36" s="15">
        <v>0</v>
      </c>
      <c r="D36" s="14">
        <v>11</v>
      </c>
      <c r="E36" s="14">
        <v>2</v>
      </c>
      <c r="F36" s="14">
        <v>3</v>
      </c>
      <c r="G36" s="14">
        <v>2</v>
      </c>
      <c r="H36" s="15">
        <v>0</v>
      </c>
      <c r="I36" s="15">
        <v>19</v>
      </c>
    </row>
    <row r="37" spans="1:19" x14ac:dyDescent="0.25">
      <c r="A37" s="13" t="s">
        <v>57</v>
      </c>
      <c r="B37" s="14">
        <v>0</v>
      </c>
      <c r="C37" s="15">
        <v>0</v>
      </c>
      <c r="D37" s="14">
        <v>1</v>
      </c>
      <c r="E37" s="15">
        <v>0</v>
      </c>
      <c r="F37" s="14">
        <v>2</v>
      </c>
      <c r="G37" s="14">
        <v>2</v>
      </c>
      <c r="H37" s="14">
        <v>9</v>
      </c>
      <c r="I37" s="15">
        <v>14</v>
      </c>
    </row>
    <row r="38" spans="1:19" x14ac:dyDescent="0.25">
      <c r="A38" s="13" t="s">
        <v>58</v>
      </c>
      <c r="B38" s="14">
        <v>0</v>
      </c>
      <c r="C38" s="15">
        <v>0</v>
      </c>
      <c r="D38" s="14">
        <v>1</v>
      </c>
      <c r="E38" s="15">
        <v>0</v>
      </c>
      <c r="F38" s="14">
        <v>6</v>
      </c>
      <c r="G38" s="15">
        <v>0</v>
      </c>
      <c r="H38" s="15">
        <v>0</v>
      </c>
      <c r="I38" s="15">
        <v>7</v>
      </c>
    </row>
    <row r="39" spans="1:19" x14ac:dyDescent="0.25">
      <c r="A39" s="13" t="s">
        <v>60</v>
      </c>
      <c r="B39" s="14">
        <v>0</v>
      </c>
      <c r="C39" s="15">
        <v>0</v>
      </c>
      <c r="D39" s="15">
        <v>0</v>
      </c>
      <c r="E39" s="15">
        <v>0</v>
      </c>
      <c r="F39" s="15">
        <v>0</v>
      </c>
      <c r="G39" s="14">
        <v>7</v>
      </c>
      <c r="H39" s="15">
        <v>0</v>
      </c>
      <c r="I39" s="15">
        <v>7</v>
      </c>
    </row>
    <row r="40" spans="1:19" x14ac:dyDescent="0.25">
      <c r="A40" s="13" t="s">
        <v>62</v>
      </c>
      <c r="B40" s="14">
        <v>231</v>
      </c>
      <c r="C40" s="14">
        <v>397</v>
      </c>
      <c r="D40" s="14">
        <v>50</v>
      </c>
      <c r="E40" s="14">
        <v>15</v>
      </c>
      <c r="F40" s="14">
        <v>282</v>
      </c>
      <c r="G40" s="14">
        <v>114</v>
      </c>
      <c r="H40" s="14">
        <v>2</v>
      </c>
      <c r="I40" s="15">
        <v>1091</v>
      </c>
    </row>
    <row r="41" spans="1:19" x14ac:dyDescent="0.25">
      <c r="A41" s="13" t="s">
        <v>63</v>
      </c>
      <c r="B41" s="14">
        <v>68</v>
      </c>
      <c r="C41" s="15">
        <v>0</v>
      </c>
      <c r="D41" s="14">
        <v>10</v>
      </c>
      <c r="E41" s="15">
        <v>0</v>
      </c>
      <c r="F41" s="15">
        <v>0</v>
      </c>
      <c r="G41" s="14">
        <v>4</v>
      </c>
      <c r="H41" s="14">
        <v>3</v>
      </c>
      <c r="I41" s="15">
        <v>85</v>
      </c>
    </row>
    <row r="42" spans="1:19" x14ac:dyDescent="0.25">
      <c r="A42" s="13" t="s">
        <v>64</v>
      </c>
      <c r="B42" s="14">
        <v>371</v>
      </c>
      <c r="C42" s="14">
        <v>8</v>
      </c>
      <c r="D42" s="14">
        <v>316</v>
      </c>
      <c r="E42" s="15">
        <v>0</v>
      </c>
      <c r="F42" s="14">
        <v>20</v>
      </c>
      <c r="G42" s="14">
        <v>273</v>
      </c>
      <c r="H42" s="14">
        <v>29</v>
      </c>
      <c r="I42" s="15">
        <v>1017</v>
      </c>
    </row>
    <row r="43" spans="1:19" x14ac:dyDescent="0.25">
      <c r="A43" s="13" t="s">
        <v>66</v>
      </c>
      <c r="B43" s="14">
        <v>0</v>
      </c>
      <c r="C43" s="14">
        <v>15</v>
      </c>
      <c r="D43" s="14">
        <v>8</v>
      </c>
      <c r="E43" s="15">
        <v>0</v>
      </c>
      <c r="F43" s="14">
        <v>13</v>
      </c>
      <c r="G43" s="14">
        <v>23</v>
      </c>
      <c r="H43" s="14">
        <v>3</v>
      </c>
      <c r="I43" s="15">
        <v>62</v>
      </c>
    </row>
    <row r="44" spans="1:19" x14ac:dyDescent="0.25">
      <c r="A44" s="13" t="s">
        <v>68</v>
      </c>
      <c r="B44" s="14">
        <v>0</v>
      </c>
      <c r="C44" s="14">
        <v>7</v>
      </c>
      <c r="D44" s="15">
        <v>0</v>
      </c>
      <c r="E44" s="15">
        <v>0</v>
      </c>
      <c r="F44" s="15">
        <v>0</v>
      </c>
      <c r="G44" s="14">
        <v>5</v>
      </c>
      <c r="H44" s="14">
        <v>5</v>
      </c>
      <c r="I44" s="15">
        <v>17</v>
      </c>
    </row>
    <row r="45" spans="1:19" x14ac:dyDescent="0.25">
      <c r="A45" s="13" t="s">
        <v>69</v>
      </c>
      <c r="B45" s="14">
        <v>0</v>
      </c>
      <c r="C45" s="14">
        <v>2</v>
      </c>
      <c r="D45" s="14">
        <v>1</v>
      </c>
      <c r="E45" s="15">
        <v>0</v>
      </c>
      <c r="F45" s="14">
        <v>1</v>
      </c>
      <c r="G45" s="15">
        <v>0</v>
      </c>
      <c r="H45" s="15">
        <v>0</v>
      </c>
      <c r="I45" s="15">
        <v>4</v>
      </c>
    </row>
    <row r="46" spans="1:19" x14ac:dyDescent="0.25">
      <c r="A46" s="13" t="s">
        <v>70</v>
      </c>
      <c r="B46" s="14">
        <f>SUM(B3:B45)</f>
        <v>2146</v>
      </c>
      <c r="C46" s="14">
        <f t="shared" ref="C46:I46" si="23">SUM(C3:C45)</f>
        <v>2373</v>
      </c>
      <c r="D46" s="14">
        <f t="shared" si="23"/>
        <v>2658</v>
      </c>
      <c r="E46" s="14">
        <f t="shared" si="23"/>
        <v>205</v>
      </c>
      <c r="F46" s="14">
        <f t="shared" si="23"/>
        <v>1731</v>
      </c>
      <c r="G46" s="14">
        <f t="shared" si="23"/>
        <v>2081</v>
      </c>
      <c r="H46" s="14">
        <f t="shared" si="23"/>
        <v>357</v>
      </c>
      <c r="I46" s="14">
        <f t="shared" si="23"/>
        <v>11551</v>
      </c>
    </row>
    <row r="48" spans="1:19" x14ac:dyDescent="0.25">
      <c r="A48" s="16" t="s">
        <v>71</v>
      </c>
      <c r="B48" s="17" t="s">
        <v>3</v>
      </c>
      <c r="C48" s="17" t="s">
        <v>4</v>
      </c>
      <c r="D48" s="17" t="s">
        <v>5</v>
      </c>
      <c r="E48" s="17" t="s">
        <v>6</v>
      </c>
      <c r="F48" s="17" t="s">
        <v>7</v>
      </c>
      <c r="G48" s="17" t="s">
        <v>8</v>
      </c>
      <c r="H48" s="17" t="s">
        <v>9</v>
      </c>
      <c r="I48" s="17" t="s">
        <v>70</v>
      </c>
    </row>
    <row r="49" spans="1:9" x14ac:dyDescent="0.25">
      <c r="A49" s="19" t="s">
        <v>13</v>
      </c>
      <c r="B49" s="21">
        <f>B3/$B$46</f>
        <v>4.6598322460391424E-4</v>
      </c>
      <c r="C49" s="21"/>
      <c r="D49" s="21"/>
      <c r="E49" s="21"/>
      <c r="F49" s="21"/>
      <c r="G49" s="21"/>
      <c r="H49" s="21">
        <f>H3/$H$46</f>
        <v>5.6022408963585435E-3</v>
      </c>
      <c r="I49" s="21">
        <f>I3/$I$46</f>
        <v>2.5971777335295646E-4</v>
      </c>
    </row>
    <row r="50" spans="1:9" x14ac:dyDescent="0.25">
      <c r="A50" s="19" t="s">
        <v>16</v>
      </c>
      <c r="B50" s="21"/>
      <c r="C50" s="21">
        <f t="shared" ref="C50:C91" si="24">C4/$C$46</f>
        <v>1.0956595027391488E-2</v>
      </c>
      <c r="D50" s="21"/>
      <c r="E50" s="21"/>
      <c r="F50" s="21"/>
      <c r="G50" s="21"/>
      <c r="H50" s="21"/>
      <c r="I50" s="21">
        <f t="shared" ref="I50:I91" si="25">I4/$I$46</f>
        <v>2.2508873690589557E-3</v>
      </c>
    </row>
    <row r="51" spans="1:9" x14ac:dyDescent="0.25">
      <c r="A51" s="19" t="s">
        <v>17</v>
      </c>
      <c r="B51" s="21">
        <f t="shared" ref="B51:B88" si="26">B5/$B$46</f>
        <v>4.1006523765144458E-2</v>
      </c>
      <c r="C51" s="21">
        <f t="shared" si="24"/>
        <v>6.8689422671723552E-2</v>
      </c>
      <c r="D51" s="21">
        <f t="shared" ref="D51:D91" si="27">D5/$D$46</f>
        <v>2.784048156508653E-2</v>
      </c>
      <c r="E51" s="21">
        <f t="shared" ref="E51:E86" si="28">E5/$E$46</f>
        <v>3.9024390243902439E-2</v>
      </c>
      <c r="F51" s="21">
        <f t="shared" ref="F51:F91" si="29">F5/$F$46</f>
        <v>3.0040439052570769E-2</v>
      </c>
      <c r="G51" s="21">
        <f t="shared" ref="G51:G90" si="30">G5/$G$46</f>
        <v>2.9793368572801536E-2</v>
      </c>
      <c r="H51" s="21">
        <f t="shared" ref="H51:H90" si="31">H5/$H$46</f>
        <v>8.683473389355742E-2</v>
      </c>
      <c r="I51" s="21">
        <f t="shared" si="25"/>
        <v>4.1381698554237727E-2</v>
      </c>
    </row>
    <row r="52" spans="1:9" x14ac:dyDescent="0.25">
      <c r="A52" s="19" t="s">
        <v>19</v>
      </c>
      <c r="B52" s="21"/>
      <c r="C52" s="21"/>
      <c r="D52" s="21">
        <f t="shared" si="27"/>
        <v>6.0195635816403309E-3</v>
      </c>
      <c r="E52" s="21">
        <f t="shared" si="28"/>
        <v>4.8780487804878049E-3</v>
      </c>
      <c r="F52" s="21"/>
      <c r="G52" s="21">
        <f t="shared" si="30"/>
        <v>9.6107640557424323E-3</v>
      </c>
      <c r="H52" s="21">
        <f t="shared" si="31"/>
        <v>5.6022408963585435E-3</v>
      </c>
      <c r="I52" s="21">
        <f t="shared" si="25"/>
        <v>3.3763310535884338E-3</v>
      </c>
    </row>
    <row r="53" spans="1:9" x14ac:dyDescent="0.25">
      <c r="A53" s="19" t="s">
        <v>20</v>
      </c>
      <c r="B53" s="21">
        <f t="shared" si="26"/>
        <v>9.3196644920782844E-3</v>
      </c>
      <c r="C53" s="21">
        <f t="shared" si="24"/>
        <v>2.1070375052675938E-3</v>
      </c>
      <c r="D53" s="21">
        <f t="shared" si="27"/>
        <v>9.4055680963130179E-3</v>
      </c>
      <c r="E53" s="21"/>
      <c r="F53" s="21">
        <f t="shared" si="29"/>
        <v>1.097631426920855E-2</v>
      </c>
      <c r="G53" s="21">
        <f t="shared" si="30"/>
        <v>7.400288322921672E-2</v>
      </c>
      <c r="H53" s="21">
        <f t="shared" si="31"/>
        <v>0.13725490196078433</v>
      </c>
      <c r="I53" s="21">
        <f t="shared" si="25"/>
        <v>2.3547744784001384E-2</v>
      </c>
    </row>
    <row r="54" spans="1:9" x14ac:dyDescent="0.25">
      <c r="A54" s="19" t="s">
        <v>21</v>
      </c>
      <c r="B54" s="21">
        <f t="shared" si="26"/>
        <v>2.3299161230195712E-2</v>
      </c>
      <c r="C54" s="21">
        <f t="shared" si="24"/>
        <v>1.2642225031605564E-3</v>
      </c>
      <c r="D54" s="21">
        <f t="shared" si="27"/>
        <v>1.3920240782543265E-2</v>
      </c>
      <c r="E54" s="21">
        <f t="shared" si="28"/>
        <v>4.8780487804878049E-3</v>
      </c>
      <c r="F54" s="21">
        <f t="shared" si="29"/>
        <v>1.3864818024263431E-2</v>
      </c>
      <c r="G54" s="21">
        <f t="shared" si="30"/>
        <v>4.1806823642479576E-2</v>
      </c>
      <c r="H54" s="21">
        <f t="shared" si="31"/>
        <v>2.8011204481792717E-3</v>
      </c>
      <c r="I54" s="21">
        <f t="shared" si="25"/>
        <v>1.7574235996883385E-2</v>
      </c>
    </row>
    <row r="55" spans="1:9" x14ac:dyDescent="0.25">
      <c r="A55" s="19" t="s">
        <v>22</v>
      </c>
      <c r="B55" s="21">
        <f t="shared" si="26"/>
        <v>4.6598322460391422E-3</v>
      </c>
      <c r="C55" s="21"/>
      <c r="D55" s="21">
        <f t="shared" si="27"/>
        <v>1.5048908954100828E-2</v>
      </c>
      <c r="E55" s="21"/>
      <c r="F55" s="21">
        <f t="shared" si="29"/>
        <v>1.7331022530329288E-3</v>
      </c>
      <c r="G55" s="21">
        <f t="shared" si="30"/>
        <v>1.8260451705910619E-2</v>
      </c>
      <c r="H55" s="21">
        <f t="shared" si="31"/>
        <v>2.8011204481792717E-3</v>
      </c>
      <c r="I55" s="21">
        <f t="shared" si="25"/>
        <v>7.9646783828239975E-3</v>
      </c>
    </row>
    <row r="56" spans="1:9" x14ac:dyDescent="0.25">
      <c r="A56" s="19" t="s">
        <v>23</v>
      </c>
      <c r="B56" s="21">
        <f t="shared" si="26"/>
        <v>0.12162162162162163</v>
      </c>
      <c r="C56" s="21">
        <f t="shared" si="24"/>
        <v>7.8381795195954493E-2</v>
      </c>
      <c r="D56" s="21">
        <f t="shared" si="27"/>
        <v>5.7938299473288185E-2</v>
      </c>
      <c r="E56" s="21">
        <f t="shared" si="28"/>
        <v>1.4634146341463415E-2</v>
      </c>
      <c r="F56" s="21">
        <f t="shared" si="29"/>
        <v>5.7192374350086658E-2</v>
      </c>
      <c r="G56" s="21">
        <f t="shared" si="30"/>
        <v>3.8443056222969729E-2</v>
      </c>
      <c r="H56" s="21">
        <f t="shared" si="31"/>
        <v>7.2829131652661069E-2</v>
      </c>
      <c r="I56" s="21">
        <f t="shared" si="25"/>
        <v>7.0037226214180584E-2</v>
      </c>
    </row>
    <row r="57" spans="1:9" x14ac:dyDescent="0.25">
      <c r="A57" s="19" t="s">
        <v>24</v>
      </c>
      <c r="B57" s="21">
        <f t="shared" si="26"/>
        <v>6.7567567567567571E-2</v>
      </c>
      <c r="C57" s="21">
        <f t="shared" si="24"/>
        <v>0.1664559629161399</v>
      </c>
      <c r="D57" s="21">
        <f t="shared" si="27"/>
        <v>8.9541008276899925E-2</v>
      </c>
      <c r="E57" s="21">
        <f t="shared" si="28"/>
        <v>0.2097560975609756</v>
      </c>
      <c r="F57" s="21">
        <f t="shared" si="29"/>
        <v>0.21894858463316003</v>
      </c>
      <c r="G57" s="21">
        <f t="shared" si="30"/>
        <v>3.7962518020182606E-2</v>
      </c>
      <c r="H57" s="21">
        <f t="shared" si="31"/>
        <v>0.29971988795518206</v>
      </c>
      <c r="I57" s="21">
        <f t="shared" si="25"/>
        <v>0.11998961128906588</v>
      </c>
    </row>
    <row r="58" spans="1:9" x14ac:dyDescent="0.25">
      <c r="A58" s="19" t="s">
        <v>26</v>
      </c>
      <c r="B58" s="21"/>
      <c r="C58" s="21"/>
      <c r="D58" s="21"/>
      <c r="E58" s="21"/>
      <c r="F58" s="21">
        <f t="shared" si="29"/>
        <v>2.3685730791450029E-2</v>
      </c>
      <c r="G58" s="21">
        <f t="shared" si="30"/>
        <v>7.6886112445939455E-3</v>
      </c>
      <c r="H58" s="21">
        <f t="shared" si="31"/>
        <v>6.1624649859943981E-2</v>
      </c>
      <c r="I58" s="21">
        <f t="shared" si="25"/>
        <v>6.8392346982945199E-3</v>
      </c>
    </row>
    <row r="59" spans="1:9" x14ac:dyDescent="0.25">
      <c r="A59" s="19" t="s">
        <v>28</v>
      </c>
      <c r="B59" s="21">
        <f t="shared" si="26"/>
        <v>3.2618825722273998E-3</v>
      </c>
      <c r="C59" s="21">
        <f t="shared" si="24"/>
        <v>3.076274757690687E-2</v>
      </c>
      <c r="D59" s="21">
        <f t="shared" si="27"/>
        <v>3.7622272385252068E-4</v>
      </c>
      <c r="E59" s="21"/>
      <c r="F59" s="21">
        <f t="shared" si="29"/>
        <v>5.7770075101097628E-4</v>
      </c>
      <c r="G59" s="21">
        <f t="shared" si="30"/>
        <v>6.2469966362325808E-3</v>
      </c>
      <c r="H59" s="21">
        <f t="shared" si="31"/>
        <v>5.0420168067226892E-2</v>
      </c>
      <c r="I59" s="21">
        <f t="shared" si="25"/>
        <v>9.7827027962946924E-3</v>
      </c>
    </row>
    <row r="60" spans="1:9" x14ac:dyDescent="0.25">
      <c r="A60" s="19" t="s">
        <v>30</v>
      </c>
      <c r="B60" s="21">
        <f t="shared" si="26"/>
        <v>9.3196644920782849E-4</v>
      </c>
      <c r="C60" s="21">
        <f t="shared" si="24"/>
        <v>1.0535187526337969E-2</v>
      </c>
      <c r="D60" s="21">
        <f t="shared" si="27"/>
        <v>4.439428141459744E-2</v>
      </c>
      <c r="E60" s="21"/>
      <c r="F60" s="21">
        <f t="shared" si="29"/>
        <v>1.8486424032351241E-2</v>
      </c>
      <c r="G60" s="21">
        <f t="shared" si="30"/>
        <v>4.8053820278712159E-4</v>
      </c>
      <c r="H60" s="21"/>
      <c r="I60" s="21">
        <f t="shared" si="25"/>
        <v>1.5409921218942083E-2</v>
      </c>
    </row>
    <row r="61" spans="1:9" x14ac:dyDescent="0.25">
      <c r="A61" s="19" t="s">
        <v>31</v>
      </c>
      <c r="B61" s="21">
        <f t="shared" si="26"/>
        <v>2.3299161230195712E-2</v>
      </c>
      <c r="C61" s="21"/>
      <c r="D61" s="21"/>
      <c r="E61" s="21"/>
      <c r="F61" s="21"/>
      <c r="G61" s="21"/>
      <c r="H61" s="21"/>
      <c r="I61" s="21">
        <f t="shared" si="25"/>
        <v>4.3286295558826078E-3</v>
      </c>
    </row>
    <row r="62" spans="1:9" x14ac:dyDescent="0.25">
      <c r="A62" s="19" t="s">
        <v>32</v>
      </c>
      <c r="B62" s="21">
        <f t="shared" si="26"/>
        <v>4.1938490214352281E-3</v>
      </c>
      <c r="C62" s="21">
        <f t="shared" si="24"/>
        <v>1.2642225031605564E-3</v>
      </c>
      <c r="D62" s="21"/>
      <c r="E62" s="21"/>
      <c r="F62" s="21">
        <f t="shared" si="29"/>
        <v>5.7770075101097628E-4</v>
      </c>
      <c r="G62" s="21"/>
      <c r="H62" s="21"/>
      <c r="I62" s="21">
        <f t="shared" si="25"/>
        <v>1.1254436845294779E-3</v>
      </c>
    </row>
    <row r="63" spans="1:9" x14ac:dyDescent="0.25">
      <c r="A63" s="19" t="s">
        <v>33</v>
      </c>
      <c r="B63" s="21">
        <f t="shared" si="26"/>
        <v>4.1938490214352281E-3</v>
      </c>
      <c r="C63" s="21"/>
      <c r="D63" s="21">
        <f t="shared" si="27"/>
        <v>1.5048908954100827E-3</v>
      </c>
      <c r="E63" s="21"/>
      <c r="F63" s="21"/>
      <c r="G63" s="21"/>
      <c r="H63" s="21"/>
      <c r="I63" s="21">
        <f t="shared" si="25"/>
        <v>1.1254436845294779E-3</v>
      </c>
    </row>
    <row r="64" spans="1:9" x14ac:dyDescent="0.25">
      <c r="A64" s="19" t="s">
        <v>34</v>
      </c>
      <c r="B64" s="21"/>
      <c r="C64" s="21"/>
      <c r="D64" s="21"/>
      <c r="E64" s="21"/>
      <c r="F64" s="21"/>
      <c r="G64" s="21">
        <f t="shared" si="30"/>
        <v>1.9221528111484864E-3</v>
      </c>
      <c r="H64" s="21">
        <f t="shared" si="31"/>
        <v>5.6022408963585435E-3</v>
      </c>
      <c r="I64" s="21">
        <f t="shared" si="25"/>
        <v>5.1943554670591291E-4</v>
      </c>
    </row>
    <row r="65" spans="1:9" x14ac:dyDescent="0.25">
      <c r="A65" s="19" t="s">
        <v>35</v>
      </c>
      <c r="B65" s="21">
        <f t="shared" si="26"/>
        <v>2.3299161230195711E-3</v>
      </c>
      <c r="C65" s="21">
        <f t="shared" si="24"/>
        <v>5.520438263801096E-2</v>
      </c>
      <c r="D65" s="21">
        <f t="shared" si="27"/>
        <v>3.7622272385252068E-4</v>
      </c>
      <c r="E65" s="21">
        <f t="shared" si="28"/>
        <v>4.8780487804878049E-3</v>
      </c>
      <c r="F65" s="21">
        <f t="shared" si="29"/>
        <v>7.7411900635470821E-2</v>
      </c>
      <c r="G65" s="21"/>
      <c r="H65" s="21"/>
      <c r="I65" s="21">
        <f t="shared" si="25"/>
        <v>2.3547744784001384E-2</v>
      </c>
    </row>
    <row r="66" spans="1:9" x14ac:dyDescent="0.25">
      <c r="A66" s="19" t="s">
        <v>36</v>
      </c>
      <c r="B66" s="21">
        <f t="shared" si="26"/>
        <v>9.7856477166821994E-3</v>
      </c>
      <c r="C66" s="21">
        <f t="shared" si="24"/>
        <v>1.3063632532659082E-2</v>
      </c>
      <c r="D66" s="21">
        <f t="shared" si="27"/>
        <v>1.2415349887133182E-2</v>
      </c>
      <c r="E66" s="21"/>
      <c r="F66" s="21">
        <f t="shared" si="29"/>
        <v>1.097631426920855E-2</v>
      </c>
      <c r="G66" s="21">
        <f t="shared" si="30"/>
        <v>2.4026910139356081E-3</v>
      </c>
      <c r="H66" s="21"/>
      <c r="I66" s="21">
        <f t="shared" si="25"/>
        <v>9.4364124318240851E-3</v>
      </c>
    </row>
    <row r="67" spans="1:9" x14ac:dyDescent="0.25">
      <c r="A67" s="19" t="s">
        <v>37</v>
      </c>
      <c r="B67" s="21"/>
      <c r="C67" s="21">
        <f t="shared" si="24"/>
        <v>4.2140750105351877E-4</v>
      </c>
      <c r="D67" s="21">
        <f t="shared" si="27"/>
        <v>3.7622272385252068E-4</v>
      </c>
      <c r="E67" s="21"/>
      <c r="F67" s="21"/>
      <c r="G67" s="21"/>
      <c r="H67" s="21"/>
      <c r="I67" s="21">
        <f t="shared" si="25"/>
        <v>1.731451822353043E-4</v>
      </c>
    </row>
    <row r="68" spans="1:9" x14ac:dyDescent="0.25">
      <c r="A68" s="19" t="s">
        <v>38</v>
      </c>
      <c r="B68" s="21">
        <f t="shared" si="26"/>
        <v>1.3979496738117428E-3</v>
      </c>
      <c r="C68" s="21"/>
      <c r="D68" s="21"/>
      <c r="E68" s="21">
        <f t="shared" si="28"/>
        <v>4.8780487804878049E-3</v>
      </c>
      <c r="F68" s="21">
        <f t="shared" si="29"/>
        <v>1.4442518775274409E-2</v>
      </c>
      <c r="G68" s="21">
        <f t="shared" si="30"/>
        <v>1.6338298894762134E-2</v>
      </c>
      <c r="H68" s="21"/>
      <c r="I68" s="21">
        <f t="shared" si="25"/>
        <v>5.4540732404120855E-3</v>
      </c>
    </row>
    <row r="69" spans="1:9" x14ac:dyDescent="0.25">
      <c r="A69" s="19" t="s">
        <v>39</v>
      </c>
      <c r="B69" s="21">
        <f t="shared" si="26"/>
        <v>0.16682199440820131</v>
      </c>
      <c r="C69" s="21">
        <f t="shared" si="24"/>
        <v>0.15802781289506954</v>
      </c>
      <c r="D69" s="21">
        <f t="shared" si="27"/>
        <v>7.5244544770504143E-2</v>
      </c>
      <c r="E69" s="21">
        <f t="shared" si="28"/>
        <v>9.7560975609756097E-3</v>
      </c>
      <c r="F69" s="21">
        <f t="shared" si="29"/>
        <v>0.14673599075678798</v>
      </c>
      <c r="G69" s="21">
        <f t="shared" si="30"/>
        <v>9.2263334935127339E-2</v>
      </c>
      <c r="H69" s="21">
        <f t="shared" si="31"/>
        <v>3.3613445378151259E-2</v>
      </c>
      <c r="I69" s="21">
        <f t="shared" si="25"/>
        <v>0.12059561942688944</v>
      </c>
    </row>
    <row r="70" spans="1:9" x14ac:dyDescent="0.25">
      <c r="A70" s="19" t="s">
        <v>40</v>
      </c>
      <c r="B70" s="21"/>
      <c r="C70" s="21">
        <f t="shared" si="24"/>
        <v>8.4281500210703754E-4</v>
      </c>
      <c r="D70" s="21"/>
      <c r="E70" s="21"/>
      <c r="F70" s="21"/>
      <c r="G70" s="21"/>
      <c r="H70" s="21"/>
      <c r="I70" s="21">
        <f t="shared" si="25"/>
        <v>1.731451822353043E-4</v>
      </c>
    </row>
    <row r="71" spans="1:9" x14ac:dyDescent="0.25">
      <c r="A71" s="19" t="s">
        <v>41</v>
      </c>
      <c r="B71" s="21"/>
      <c r="C71" s="21">
        <f t="shared" si="24"/>
        <v>8.4281500210703754E-4</v>
      </c>
      <c r="D71" s="21"/>
      <c r="E71" s="21"/>
      <c r="F71" s="21"/>
      <c r="G71" s="21"/>
      <c r="H71" s="21"/>
      <c r="I71" s="21">
        <f t="shared" si="25"/>
        <v>1.731451822353043E-4</v>
      </c>
    </row>
    <row r="72" spans="1:9" x14ac:dyDescent="0.25">
      <c r="A72" s="19" t="s">
        <v>42</v>
      </c>
      <c r="B72" s="21">
        <f t="shared" si="26"/>
        <v>4.4268406337371856E-2</v>
      </c>
      <c r="C72" s="21">
        <f t="shared" si="24"/>
        <v>8.4281500210703754E-4</v>
      </c>
      <c r="D72" s="21">
        <f t="shared" si="27"/>
        <v>3.8374717832957109E-2</v>
      </c>
      <c r="E72" s="21"/>
      <c r="F72" s="21">
        <f t="shared" si="29"/>
        <v>1.2709416522241479E-2</v>
      </c>
      <c r="G72" s="21">
        <f t="shared" si="30"/>
        <v>4.613166746756367E-2</v>
      </c>
      <c r="H72" s="21">
        <f t="shared" si="31"/>
        <v>2.8011204481792717E-3</v>
      </c>
      <c r="I72" s="21">
        <f t="shared" si="25"/>
        <v>2.7530083975413386E-2</v>
      </c>
    </row>
    <row r="73" spans="1:9" x14ac:dyDescent="0.25">
      <c r="A73" s="19" t="s">
        <v>43</v>
      </c>
      <c r="B73" s="21"/>
      <c r="C73" s="21">
        <f t="shared" si="24"/>
        <v>4.2140750105351877E-4</v>
      </c>
      <c r="D73" s="21"/>
      <c r="E73" s="21"/>
      <c r="F73" s="21">
        <f t="shared" si="29"/>
        <v>1.7331022530329288E-3</v>
      </c>
      <c r="G73" s="21"/>
      <c r="H73" s="21"/>
      <c r="I73" s="21">
        <f t="shared" si="25"/>
        <v>3.4629036447060861E-4</v>
      </c>
    </row>
    <row r="74" spans="1:9" x14ac:dyDescent="0.25">
      <c r="A74" s="19" t="s">
        <v>44</v>
      </c>
      <c r="B74" s="21">
        <f t="shared" si="26"/>
        <v>9.3196644920782849E-4</v>
      </c>
      <c r="C74" s="21">
        <f t="shared" si="24"/>
        <v>1.3485040033712601E-2</v>
      </c>
      <c r="D74" s="21">
        <f t="shared" si="27"/>
        <v>6.0195635816403309E-3</v>
      </c>
      <c r="E74" s="21">
        <f t="shared" si="28"/>
        <v>0.61951219512195121</v>
      </c>
      <c r="F74" s="21">
        <f t="shared" si="29"/>
        <v>1.7331022530329289E-2</v>
      </c>
      <c r="G74" s="21"/>
      <c r="H74" s="21"/>
      <c r="I74" s="21">
        <f t="shared" si="25"/>
        <v>1.7920526361353994E-2</v>
      </c>
    </row>
    <row r="75" spans="1:9" x14ac:dyDescent="0.25">
      <c r="A75" s="19" t="s">
        <v>45</v>
      </c>
      <c r="B75" s="21"/>
      <c r="C75" s="21"/>
      <c r="D75" s="21"/>
      <c r="E75" s="21"/>
      <c r="F75" s="21">
        <f t="shared" si="29"/>
        <v>2.3108030040439051E-3</v>
      </c>
      <c r="G75" s="21"/>
      <c r="H75" s="21"/>
      <c r="I75" s="21">
        <f t="shared" si="25"/>
        <v>3.4629036447060861E-4</v>
      </c>
    </row>
    <row r="76" spans="1:9" x14ac:dyDescent="0.25">
      <c r="A76" s="19" t="s">
        <v>46</v>
      </c>
      <c r="B76" s="21"/>
      <c r="C76" s="21">
        <f t="shared" si="24"/>
        <v>0.13190054782975136</v>
      </c>
      <c r="D76" s="21">
        <f t="shared" si="27"/>
        <v>7.5244544770504138E-3</v>
      </c>
      <c r="E76" s="21"/>
      <c r="F76" s="21">
        <f t="shared" si="29"/>
        <v>1.9641825534373193E-2</v>
      </c>
      <c r="G76" s="21">
        <f t="shared" si="30"/>
        <v>4.8053820278712159E-4</v>
      </c>
      <c r="H76" s="21">
        <f t="shared" si="31"/>
        <v>2.8011204481792717E-3</v>
      </c>
      <c r="I76" s="21">
        <f t="shared" si="25"/>
        <v>3.1945286122413645E-2</v>
      </c>
    </row>
    <row r="77" spans="1:9" x14ac:dyDescent="0.25">
      <c r="A77" s="19" t="s">
        <v>47</v>
      </c>
      <c r="B77" s="21">
        <f t="shared" si="26"/>
        <v>0.14072693383038209</v>
      </c>
      <c r="C77" s="21">
        <f t="shared" si="24"/>
        <v>7.3324905183312264E-2</v>
      </c>
      <c r="D77" s="21">
        <f t="shared" si="27"/>
        <v>0.43754702784048155</v>
      </c>
      <c r="E77" s="21"/>
      <c r="F77" s="21">
        <f t="shared" si="29"/>
        <v>0.12478336221837089</v>
      </c>
      <c r="G77" s="21">
        <f t="shared" si="30"/>
        <v>0.36280634310427679</v>
      </c>
      <c r="H77" s="21">
        <f t="shared" si="31"/>
        <v>6.1624649859943981E-2</v>
      </c>
      <c r="I77" s="21">
        <f t="shared" si="25"/>
        <v>0.22785905982166046</v>
      </c>
    </row>
    <row r="78" spans="1:9" x14ac:dyDescent="0.25">
      <c r="A78" s="19" t="s">
        <v>49</v>
      </c>
      <c r="B78" s="21">
        <f t="shared" si="26"/>
        <v>2.7958993476234857E-3</v>
      </c>
      <c r="C78" s="21"/>
      <c r="D78" s="21">
        <f t="shared" si="27"/>
        <v>1.8811136192626034E-3</v>
      </c>
      <c r="E78" s="21"/>
      <c r="F78" s="21">
        <f t="shared" si="29"/>
        <v>5.7770075101097628E-4</v>
      </c>
      <c r="G78" s="21">
        <f t="shared" si="30"/>
        <v>4.8053820278712159E-4</v>
      </c>
      <c r="H78" s="21"/>
      <c r="I78" s="21">
        <f t="shared" si="25"/>
        <v>1.1254436845294779E-3</v>
      </c>
    </row>
    <row r="79" spans="1:9" x14ac:dyDescent="0.25">
      <c r="A79" s="19" t="s">
        <v>50</v>
      </c>
      <c r="B79" s="21">
        <f t="shared" si="26"/>
        <v>1.3047530288909599E-2</v>
      </c>
      <c r="C79" s="21"/>
      <c r="D79" s="21">
        <f t="shared" si="27"/>
        <v>4.5146726862302479E-3</v>
      </c>
      <c r="E79" s="21"/>
      <c r="F79" s="21">
        <f t="shared" si="29"/>
        <v>5.7770075101097628E-4</v>
      </c>
      <c r="G79" s="21">
        <f t="shared" si="30"/>
        <v>5.7664584334454587E-3</v>
      </c>
      <c r="H79" s="21">
        <f t="shared" si="31"/>
        <v>8.4033613445378148E-3</v>
      </c>
      <c r="I79" s="21">
        <f t="shared" si="25"/>
        <v>4.8480651025885205E-3</v>
      </c>
    </row>
    <row r="80" spans="1:9" x14ac:dyDescent="0.25">
      <c r="A80" s="19" t="s">
        <v>52</v>
      </c>
      <c r="B80" s="21">
        <f t="shared" si="26"/>
        <v>1.3979496738117428E-3</v>
      </c>
      <c r="C80" s="21">
        <f t="shared" si="24"/>
        <v>4.2140750105351877E-4</v>
      </c>
      <c r="D80" s="21"/>
      <c r="E80" s="21">
        <f t="shared" si="28"/>
        <v>4.8780487804878049E-3</v>
      </c>
      <c r="F80" s="21">
        <f t="shared" si="29"/>
        <v>4.0439052570768342E-3</v>
      </c>
      <c r="G80" s="21">
        <f t="shared" si="30"/>
        <v>4.8053820278712159E-4</v>
      </c>
      <c r="H80" s="21">
        <f t="shared" si="31"/>
        <v>1.680672268907563E-2</v>
      </c>
      <c r="I80" s="21">
        <f t="shared" si="25"/>
        <v>1.6448792312353908E-3</v>
      </c>
    </row>
    <row r="81" spans="1:9" x14ac:dyDescent="0.25">
      <c r="A81" s="19" t="s">
        <v>54</v>
      </c>
      <c r="B81" s="21"/>
      <c r="C81" s="21"/>
      <c r="D81" s="21"/>
      <c r="E81" s="21"/>
      <c r="F81" s="21">
        <f t="shared" si="29"/>
        <v>1.7331022530329288E-3</v>
      </c>
      <c r="G81" s="21"/>
      <c r="H81" s="21"/>
      <c r="I81" s="21">
        <f t="shared" si="25"/>
        <v>2.5971777335295646E-4</v>
      </c>
    </row>
    <row r="82" spans="1:9" x14ac:dyDescent="0.25">
      <c r="A82" s="19" t="s">
        <v>56</v>
      </c>
      <c r="B82" s="21">
        <f t="shared" si="26"/>
        <v>4.6598322460391424E-4</v>
      </c>
      <c r="C82" s="21"/>
      <c r="D82" s="21">
        <f t="shared" si="27"/>
        <v>4.1384499623777276E-3</v>
      </c>
      <c r="E82" s="21">
        <f t="shared" si="28"/>
        <v>9.7560975609756097E-3</v>
      </c>
      <c r="F82" s="21">
        <f t="shared" si="29"/>
        <v>1.7331022530329288E-3</v>
      </c>
      <c r="G82" s="21">
        <f t="shared" si="30"/>
        <v>9.6107640557424319E-4</v>
      </c>
      <c r="H82" s="21"/>
      <c r="I82" s="21">
        <f t="shared" si="25"/>
        <v>1.6448792312353908E-3</v>
      </c>
    </row>
    <row r="83" spans="1:9" x14ac:dyDescent="0.25">
      <c r="A83" s="19" t="s">
        <v>57</v>
      </c>
      <c r="B83" s="21"/>
      <c r="C83" s="21"/>
      <c r="D83" s="21">
        <f t="shared" si="27"/>
        <v>3.7622272385252068E-4</v>
      </c>
      <c r="E83" s="21"/>
      <c r="F83" s="21">
        <f t="shared" si="29"/>
        <v>1.1554015020219526E-3</v>
      </c>
      <c r="G83" s="21">
        <f t="shared" si="30"/>
        <v>9.6107640557424319E-4</v>
      </c>
      <c r="H83" s="21">
        <f t="shared" si="31"/>
        <v>2.5210084033613446E-2</v>
      </c>
      <c r="I83" s="21">
        <f t="shared" si="25"/>
        <v>1.2120162756471301E-3</v>
      </c>
    </row>
    <row r="84" spans="1:9" x14ac:dyDescent="0.25">
      <c r="A84" s="19" t="s">
        <v>58</v>
      </c>
      <c r="B84" s="21"/>
      <c r="C84" s="21"/>
      <c r="D84" s="21">
        <f t="shared" si="27"/>
        <v>3.7622272385252068E-4</v>
      </c>
      <c r="E84" s="21"/>
      <c r="F84" s="21">
        <f t="shared" si="29"/>
        <v>3.4662045060658577E-3</v>
      </c>
      <c r="G84" s="21"/>
      <c r="H84" s="21"/>
      <c r="I84" s="21">
        <f t="shared" si="25"/>
        <v>6.0600813782356506E-4</v>
      </c>
    </row>
    <row r="85" spans="1:9" x14ac:dyDescent="0.25">
      <c r="A85" s="19" t="s">
        <v>60</v>
      </c>
      <c r="B85" s="21"/>
      <c r="C85" s="21"/>
      <c r="D85" s="21"/>
      <c r="E85" s="21"/>
      <c r="F85" s="21"/>
      <c r="G85" s="21">
        <f t="shared" si="30"/>
        <v>3.363767419509851E-3</v>
      </c>
      <c r="H85" s="21"/>
      <c r="I85" s="21">
        <f t="shared" si="25"/>
        <v>6.0600813782356506E-4</v>
      </c>
    </row>
    <row r="86" spans="1:9" x14ac:dyDescent="0.25">
      <c r="A86" s="19" t="s">
        <v>62</v>
      </c>
      <c r="B86" s="21">
        <f t="shared" si="26"/>
        <v>0.10764212488350419</v>
      </c>
      <c r="C86" s="21">
        <f t="shared" si="24"/>
        <v>0.16729877791824693</v>
      </c>
      <c r="D86" s="21">
        <f t="shared" si="27"/>
        <v>1.8811136192626036E-2</v>
      </c>
      <c r="E86" s="21">
        <f t="shared" si="28"/>
        <v>7.3170731707317069E-2</v>
      </c>
      <c r="F86" s="21">
        <f t="shared" si="29"/>
        <v>0.16291161178509533</v>
      </c>
      <c r="G86" s="21">
        <f t="shared" si="30"/>
        <v>5.4781355117731863E-2</v>
      </c>
      <c r="H86" s="21">
        <f t="shared" si="31"/>
        <v>5.6022408963585435E-3</v>
      </c>
      <c r="I86" s="21">
        <f t="shared" si="25"/>
        <v>9.4450696909358492E-2</v>
      </c>
    </row>
    <row r="87" spans="1:9" x14ac:dyDescent="0.25">
      <c r="A87" s="19" t="s">
        <v>63</v>
      </c>
      <c r="B87" s="21">
        <f t="shared" si="26"/>
        <v>3.1686859273066172E-2</v>
      </c>
      <c r="C87" s="21"/>
      <c r="D87" s="21">
        <f t="shared" si="27"/>
        <v>3.7622272385252069E-3</v>
      </c>
      <c r="E87" s="21"/>
      <c r="F87" s="21"/>
      <c r="G87" s="21">
        <f t="shared" si="30"/>
        <v>1.9221528111484864E-3</v>
      </c>
      <c r="H87" s="21">
        <f t="shared" si="31"/>
        <v>8.4033613445378148E-3</v>
      </c>
      <c r="I87" s="21">
        <f t="shared" si="25"/>
        <v>7.3586702450004326E-3</v>
      </c>
    </row>
    <row r="88" spans="1:9" x14ac:dyDescent="0.25">
      <c r="A88" s="19" t="s">
        <v>64</v>
      </c>
      <c r="B88" s="21">
        <f t="shared" si="26"/>
        <v>0.17287977632805218</v>
      </c>
      <c r="C88" s="21">
        <f t="shared" si="24"/>
        <v>3.3712600084281502E-3</v>
      </c>
      <c r="D88" s="21">
        <f t="shared" si="27"/>
        <v>0.11888638073739653</v>
      </c>
      <c r="E88" s="21"/>
      <c r="F88" s="21">
        <f t="shared" si="29"/>
        <v>1.1554015020219527E-2</v>
      </c>
      <c r="G88" s="21">
        <f t="shared" si="30"/>
        <v>0.13118692936088419</v>
      </c>
      <c r="H88" s="21">
        <f t="shared" si="31"/>
        <v>8.1232492997198882E-2</v>
      </c>
      <c r="I88" s="21">
        <f t="shared" si="25"/>
        <v>8.804432516665224E-2</v>
      </c>
    </row>
    <row r="89" spans="1:9" x14ac:dyDescent="0.25">
      <c r="A89" s="19" t="s">
        <v>66</v>
      </c>
      <c r="B89" s="21"/>
      <c r="C89" s="21">
        <f t="shared" si="24"/>
        <v>6.321112515802781E-3</v>
      </c>
      <c r="D89" s="21">
        <f t="shared" si="27"/>
        <v>3.0097817908201654E-3</v>
      </c>
      <c r="E89" s="21"/>
      <c r="F89" s="21">
        <f t="shared" si="29"/>
        <v>7.5101097631426923E-3</v>
      </c>
      <c r="G89" s="21">
        <f t="shared" si="30"/>
        <v>1.1052378664103796E-2</v>
      </c>
      <c r="H89" s="21">
        <f t="shared" si="31"/>
        <v>8.4033613445378148E-3</v>
      </c>
      <c r="I89" s="21">
        <f t="shared" si="25"/>
        <v>5.3675006492944332E-3</v>
      </c>
    </row>
    <row r="90" spans="1:9" x14ac:dyDescent="0.25">
      <c r="A90" s="19" t="s">
        <v>68</v>
      </c>
      <c r="B90" s="21"/>
      <c r="C90" s="21">
        <f t="shared" si="24"/>
        <v>2.9498525073746312E-3</v>
      </c>
      <c r="D90" s="21"/>
      <c r="E90" s="21"/>
      <c r="F90" s="21"/>
      <c r="G90" s="21">
        <f t="shared" si="30"/>
        <v>2.4026910139356081E-3</v>
      </c>
      <c r="H90" s="21">
        <f t="shared" si="31"/>
        <v>1.4005602240896359E-2</v>
      </c>
      <c r="I90" s="21">
        <f t="shared" si="25"/>
        <v>1.4717340490000865E-3</v>
      </c>
    </row>
    <row r="91" spans="1:9" x14ac:dyDescent="0.25">
      <c r="A91" s="19" t="s">
        <v>69</v>
      </c>
      <c r="B91" s="21"/>
      <c r="C91" s="21">
        <f t="shared" si="24"/>
        <v>8.4281500210703754E-4</v>
      </c>
      <c r="D91" s="21">
        <f t="shared" si="27"/>
        <v>3.7622272385252068E-4</v>
      </c>
      <c r="E91" s="21"/>
      <c r="F91" s="21">
        <f t="shared" si="29"/>
        <v>5.7770075101097628E-4</v>
      </c>
      <c r="G91" s="21"/>
      <c r="H91" s="21"/>
      <c r="I91" s="21">
        <f t="shared" si="25"/>
        <v>3.4629036447060861E-4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EEADE2305CD14BB275F27F177D2C4F" ma:contentTypeVersion="0" ma:contentTypeDescription="Create a new document." ma:contentTypeScope="" ma:versionID="ea08725e00096e5ee0c62e27a53c819f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09EA2E5-DAFA-49CB-98AB-8BB4A69EDB56}"/>
</file>

<file path=customXml/itemProps2.xml><?xml version="1.0" encoding="utf-8"?>
<ds:datastoreItem xmlns:ds="http://schemas.openxmlformats.org/officeDocument/2006/customXml" ds:itemID="{90AEEAB2-FD4D-411E-A433-EFEA223A1271}"/>
</file>

<file path=customXml/itemProps3.xml><?xml version="1.0" encoding="utf-8"?>
<ds:datastoreItem xmlns:ds="http://schemas.openxmlformats.org/officeDocument/2006/customXml" ds:itemID="{F3CCF206-8538-4B9D-BC7F-8070190A69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Table 5.0-1</vt:lpstr>
      <vt:lpstr>Table 5.0-1 Reduced</vt:lpstr>
      <vt:lpstr>Figure 5.4-2</vt:lpstr>
      <vt:lpstr>Figure 5.4-3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 Trested</dc:creator>
  <cp:lastModifiedBy>Maryalice Fischer</cp:lastModifiedBy>
  <cp:lastPrinted>2016-10-26T14:55:20Z</cp:lastPrinted>
  <dcterms:created xsi:type="dcterms:W3CDTF">2016-06-29T18:13:55Z</dcterms:created>
  <dcterms:modified xsi:type="dcterms:W3CDTF">2016-11-22T14:19:56Z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0x0101005FEEADE2305CD14BB275F27F177D2C4F</vt:lpwstr>
  </property>
</Properties>
</file>