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9320" windowHeight="12660" tabRatio="799"/>
  </bookViews>
  <sheets>
    <sheet name="Weekly Stat_NAVD88" sheetId="3" r:id="rId1"/>
    <sheet name="29-02w" sheetId="4" r:id="rId2"/>
    <sheet name="29-04w" sheetId="5" r:id="rId3"/>
    <sheet name="29-05w" sheetId="6" r:id="rId4"/>
    <sheet name="29-08w" sheetId="7" r:id="rId5"/>
  </sheets>
  <definedNames>
    <definedName name="_xlnm.Print_Titles" localSheetId="0">'Weekly Stat_NAVD88'!$6:$6</definedName>
  </definedNames>
  <calcPr calcId="125725"/>
</workbook>
</file>

<file path=xl/calcChain.xml><?xml version="1.0" encoding="utf-8"?>
<calcChain xmlns="http://schemas.openxmlformats.org/spreadsheetml/2006/main">
  <c r="Q60" i="3"/>
  <c r="P60"/>
  <c r="O60"/>
  <c r="N60"/>
  <c r="K60"/>
  <c r="J60"/>
  <c r="I60"/>
  <c r="H60"/>
  <c r="E60"/>
  <c r="D60"/>
  <c r="C60"/>
  <c r="B60"/>
  <c r="Q59"/>
  <c r="P59"/>
  <c r="O59"/>
  <c r="N59"/>
  <c r="K59"/>
  <c r="J59"/>
  <c r="I59"/>
  <c r="H59"/>
  <c r="E59"/>
  <c r="D59"/>
  <c r="C59"/>
  <c r="B59"/>
  <c r="Q58"/>
  <c r="P58"/>
  <c r="O58"/>
  <c r="N58"/>
  <c r="K58"/>
  <c r="J58"/>
  <c r="I58"/>
  <c r="H58"/>
  <c r="E58"/>
  <c r="D58"/>
  <c r="C58"/>
  <c r="B58"/>
  <c r="Q57"/>
  <c r="P57"/>
  <c r="O57"/>
  <c r="N57"/>
  <c r="K57"/>
  <c r="J57"/>
  <c r="I57"/>
  <c r="H57"/>
  <c r="E57"/>
  <c r="D57"/>
  <c r="C57"/>
  <c r="B57"/>
  <c r="Q56"/>
  <c r="P56"/>
  <c r="O56"/>
  <c r="N56"/>
  <c r="K56"/>
  <c r="J56"/>
  <c r="I56"/>
  <c r="H56"/>
  <c r="E56"/>
  <c r="D56"/>
  <c r="C56"/>
  <c r="B56"/>
  <c r="Q55"/>
  <c r="P55"/>
  <c r="O55"/>
  <c r="N55"/>
  <c r="K55"/>
  <c r="J55"/>
  <c r="I55"/>
  <c r="H55"/>
  <c r="E55"/>
  <c r="D55"/>
  <c r="C55"/>
  <c r="B55"/>
  <c r="Q54"/>
  <c r="P54"/>
  <c r="O54"/>
  <c r="N54"/>
  <c r="K54"/>
  <c r="J54"/>
  <c r="I54"/>
  <c r="H54"/>
  <c r="E54"/>
  <c r="D54"/>
  <c r="C54"/>
  <c r="B54"/>
  <c r="Q53"/>
  <c r="P53"/>
  <c r="O53"/>
  <c r="N53"/>
  <c r="K53"/>
  <c r="J53"/>
  <c r="I53"/>
  <c r="H53"/>
  <c r="E53"/>
  <c r="D53"/>
  <c r="C53"/>
  <c r="B53"/>
  <c r="Q52"/>
  <c r="P52"/>
  <c r="O52"/>
  <c r="N52"/>
  <c r="K52"/>
  <c r="J52"/>
  <c r="I52"/>
  <c r="H52"/>
  <c r="E52"/>
  <c r="D52"/>
  <c r="C52"/>
  <c r="B52"/>
  <c r="Q51"/>
  <c r="P51"/>
  <c r="O51"/>
  <c r="N51"/>
  <c r="K51"/>
  <c r="J51"/>
  <c r="I51"/>
  <c r="H51"/>
  <c r="E51"/>
  <c r="D51"/>
  <c r="C51"/>
  <c r="B51"/>
  <c r="Q50"/>
  <c r="P50"/>
  <c r="O50"/>
  <c r="N50"/>
  <c r="K50"/>
  <c r="J50"/>
  <c r="I50"/>
  <c r="H50"/>
  <c r="E50"/>
  <c r="D50"/>
  <c r="C50"/>
  <c r="B50"/>
  <c r="Q49"/>
  <c r="P49"/>
  <c r="O49"/>
  <c r="N49"/>
  <c r="K49"/>
  <c r="J49"/>
  <c r="I49"/>
  <c r="H49"/>
  <c r="E49"/>
  <c r="D49"/>
  <c r="C49"/>
  <c r="B49"/>
  <c r="Q48"/>
  <c r="P48"/>
  <c r="O48"/>
  <c r="N48"/>
  <c r="K48"/>
  <c r="J48"/>
  <c r="I48"/>
  <c r="H48"/>
  <c r="E48"/>
  <c r="D48"/>
  <c r="C48"/>
  <c r="B48"/>
  <c r="Q47"/>
  <c r="P47"/>
  <c r="O47"/>
  <c r="N47"/>
  <c r="K47"/>
  <c r="J47"/>
  <c r="I47"/>
  <c r="H47"/>
  <c r="E47"/>
  <c r="D47"/>
  <c r="C47"/>
  <c r="B47"/>
  <c r="Q46"/>
  <c r="P46"/>
  <c r="O46"/>
  <c r="N46"/>
  <c r="K46"/>
  <c r="J46"/>
  <c r="I46"/>
  <c r="H46"/>
  <c r="E46"/>
  <c r="D46"/>
  <c r="C46"/>
  <c r="B46"/>
  <c r="Q45"/>
  <c r="P45"/>
  <c r="O45"/>
  <c r="N45"/>
  <c r="K45"/>
  <c r="J45"/>
  <c r="I45"/>
  <c r="H45"/>
  <c r="E45"/>
  <c r="D45"/>
  <c r="C45"/>
  <c r="B45"/>
  <c r="Q44"/>
  <c r="P44"/>
  <c r="O44"/>
  <c r="N44"/>
  <c r="K44"/>
  <c r="J44"/>
  <c r="I44"/>
  <c r="H44"/>
  <c r="E44"/>
  <c r="D44"/>
  <c r="C44"/>
  <c r="B44"/>
  <c r="Q43"/>
  <c r="P43"/>
  <c r="O43"/>
  <c r="N43"/>
  <c r="K43"/>
  <c r="J43"/>
  <c r="I43"/>
  <c r="H43"/>
  <c r="E43"/>
  <c r="D43"/>
  <c r="C43"/>
  <c r="B43"/>
  <c r="Q42"/>
  <c r="P42"/>
  <c r="O42"/>
  <c r="N42"/>
  <c r="K42"/>
  <c r="J42"/>
  <c r="I42"/>
  <c r="H42"/>
  <c r="E42"/>
  <c r="D42"/>
  <c r="C42"/>
  <c r="B42"/>
  <c r="Q41"/>
  <c r="P41"/>
  <c r="O41"/>
  <c r="N41"/>
  <c r="K41"/>
  <c r="J41"/>
  <c r="I41"/>
  <c r="H41"/>
  <c r="E41"/>
  <c r="D41"/>
  <c r="C41"/>
  <c r="B41"/>
  <c r="Q40"/>
  <c r="P40"/>
  <c r="O40"/>
  <c r="N40"/>
  <c r="K40"/>
  <c r="J40"/>
  <c r="I40"/>
  <c r="H40"/>
  <c r="E40"/>
  <c r="D40"/>
  <c r="C40"/>
  <c r="B40"/>
  <c r="Q39"/>
  <c r="P39"/>
  <c r="O39"/>
  <c r="N39"/>
  <c r="K39"/>
  <c r="J39"/>
  <c r="I39"/>
  <c r="H39"/>
  <c r="E39"/>
  <c r="D39"/>
  <c r="C39"/>
  <c r="B39"/>
  <c r="Q38"/>
  <c r="P38"/>
  <c r="O38"/>
  <c r="N38"/>
  <c r="K38"/>
  <c r="J38"/>
  <c r="I38"/>
  <c r="H38"/>
  <c r="E38"/>
  <c r="D38"/>
  <c r="C38"/>
  <c r="B38"/>
  <c r="Q37"/>
  <c r="P37"/>
  <c r="O37"/>
  <c r="N37"/>
  <c r="K37"/>
  <c r="J37"/>
  <c r="I37"/>
  <c r="H37"/>
  <c r="E37"/>
  <c r="D37"/>
  <c r="C37"/>
  <c r="B37"/>
  <c r="Q36"/>
  <c r="P36"/>
  <c r="O36"/>
  <c r="N36"/>
  <c r="K36"/>
  <c r="J36"/>
  <c r="I36"/>
  <c r="H36"/>
  <c r="E36"/>
  <c r="D36"/>
  <c r="C36"/>
  <c r="B36"/>
  <c r="Q35"/>
  <c r="P35"/>
  <c r="O35"/>
  <c r="N35"/>
  <c r="K35"/>
  <c r="J35"/>
  <c r="I35"/>
  <c r="H35"/>
  <c r="E35"/>
  <c r="D35"/>
  <c r="C35"/>
  <c r="B35"/>
  <c r="Q34"/>
  <c r="P34"/>
  <c r="O34"/>
  <c r="N34"/>
  <c r="K34"/>
  <c r="J34"/>
  <c r="I34"/>
  <c r="H34"/>
  <c r="E34"/>
  <c r="D34"/>
  <c r="C34"/>
  <c r="B34"/>
  <c r="Q33"/>
  <c r="P33"/>
  <c r="O33"/>
  <c r="N33"/>
  <c r="K33"/>
  <c r="J33"/>
  <c r="I33"/>
  <c r="H33"/>
  <c r="E33"/>
  <c r="D33"/>
  <c r="C33"/>
  <c r="B33"/>
  <c r="Q32"/>
  <c r="P32"/>
  <c r="O32"/>
  <c r="N32"/>
  <c r="K32"/>
  <c r="J32"/>
  <c r="I32"/>
  <c r="H32"/>
  <c r="E32"/>
  <c r="D32"/>
  <c r="C32"/>
  <c r="B32"/>
  <c r="Q31"/>
  <c r="P31"/>
  <c r="O31"/>
  <c r="N31"/>
  <c r="K31"/>
  <c r="J31"/>
  <c r="I31"/>
  <c r="H31"/>
  <c r="E31"/>
  <c r="D31"/>
  <c r="C31"/>
  <c r="B31"/>
  <c r="Q30"/>
  <c r="P30"/>
  <c r="O30"/>
  <c r="N30"/>
  <c r="K30"/>
  <c r="J30"/>
  <c r="I30"/>
  <c r="H30"/>
  <c r="E30"/>
  <c r="D30"/>
  <c r="C30"/>
  <c r="B30"/>
  <c r="Q29"/>
  <c r="P29"/>
  <c r="O29"/>
  <c r="N29"/>
  <c r="K29"/>
  <c r="J29"/>
  <c r="I29"/>
  <c r="H29"/>
  <c r="E29"/>
  <c r="D29"/>
  <c r="C29"/>
  <c r="B29"/>
  <c r="Q28"/>
  <c r="P28"/>
  <c r="O28"/>
  <c r="N28"/>
  <c r="K28"/>
  <c r="J28"/>
  <c r="I28"/>
  <c r="H28"/>
  <c r="E28"/>
  <c r="D28"/>
  <c r="C28"/>
  <c r="B28"/>
  <c r="Q27"/>
  <c r="P27"/>
  <c r="O27"/>
  <c r="N27"/>
  <c r="K27"/>
  <c r="J27"/>
  <c r="I27"/>
  <c r="H27"/>
  <c r="E27"/>
  <c r="D27"/>
  <c r="C27"/>
  <c r="B27"/>
  <c r="Q26"/>
  <c r="P26"/>
  <c r="O26"/>
  <c r="N26"/>
  <c r="K26"/>
  <c r="J26"/>
  <c r="I26"/>
  <c r="H26"/>
  <c r="E26"/>
  <c r="D26"/>
  <c r="C26"/>
  <c r="B26"/>
  <c r="Q25"/>
  <c r="P25"/>
  <c r="O25"/>
  <c r="N25"/>
  <c r="K25"/>
  <c r="J25"/>
  <c r="I25"/>
  <c r="H25"/>
  <c r="E25"/>
  <c r="D25"/>
  <c r="C25"/>
  <c r="B25"/>
  <c r="Q24"/>
  <c r="P24"/>
  <c r="O24"/>
  <c r="N24"/>
  <c r="K24"/>
  <c r="J24"/>
  <c r="I24"/>
  <c r="H24"/>
  <c r="E24"/>
  <c r="D24"/>
  <c r="C24"/>
  <c r="B24"/>
  <c r="Q23"/>
  <c r="P23"/>
  <c r="O23"/>
  <c r="N23"/>
  <c r="K23"/>
  <c r="J23"/>
  <c r="I23"/>
  <c r="H23"/>
  <c r="E23"/>
  <c r="D23"/>
  <c r="C23"/>
  <c r="B23"/>
  <c r="Q22"/>
  <c r="P22"/>
  <c r="O22"/>
  <c r="N22"/>
  <c r="K22"/>
  <c r="J22"/>
  <c r="I22"/>
  <c r="H22"/>
  <c r="E22"/>
  <c r="D22"/>
  <c r="C22"/>
  <c r="B22"/>
  <c r="Q21"/>
  <c r="P21"/>
  <c r="O21"/>
  <c r="N21"/>
  <c r="K21"/>
  <c r="J21"/>
  <c r="I21"/>
  <c r="H21"/>
  <c r="E21"/>
  <c r="D21"/>
  <c r="C21"/>
  <c r="B21"/>
  <c r="Q20"/>
  <c r="P20"/>
  <c r="O20"/>
  <c r="N20"/>
  <c r="K20"/>
  <c r="J20"/>
  <c r="I20"/>
  <c r="H20"/>
  <c r="E20"/>
  <c r="D20"/>
  <c r="C20"/>
  <c r="B20"/>
  <c r="Q19"/>
  <c r="P19"/>
  <c r="O19"/>
  <c r="N19"/>
  <c r="K19"/>
  <c r="J19"/>
  <c r="I19"/>
  <c r="H19"/>
  <c r="E19"/>
  <c r="D19"/>
  <c r="C19"/>
  <c r="B19"/>
  <c r="Q18"/>
  <c r="P18"/>
  <c r="O18"/>
  <c r="N18"/>
  <c r="K18"/>
  <c r="J18"/>
  <c r="I18"/>
  <c r="H18"/>
  <c r="E18"/>
  <c r="D18"/>
  <c r="C18"/>
  <c r="B18"/>
  <c r="Q17"/>
  <c r="P17"/>
  <c r="O17"/>
  <c r="N17"/>
  <c r="K17"/>
  <c r="J17"/>
  <c r="I17"/>
  <c r="H17"/>
  <c r="E17"/>
  <c r="D17"/>
  <c r="C17"/>
  <c r="B17"/>
  <c r="Q16"/>
  <c r="P16"/>
  <c r="O16"/>
  <c r="N16"/>
  <c r="K16"/>
  <c r="J16"/>
  <c r="I16"/>
  <c r="H16"/>
  <c r="E16"/>
  <c r="D16"/>
  <c r="C16"/>
  <c r="B16"/>
  <c r="Q15"/>
  <c r="P15"/>
  <c r="O15"/>
  <c r="N15"/>
  <c r="K15"/>
  <c r="J15"/>
  <c r="I15"/>
  <c r="H15"/>
  <c r="E15"/>
  <c r="D15"/>
  <c r="C15"/>
  <c r="B15"/>
  <c r="Q14"/>
  <c r="P14"/>
  <c r="O14"/>
  <c r="N14"/>
  <c r="K14"/>
  <c r="J14"/>
  <c r="I14"/>
  <c r="H14"/>
  <c r="E14"/>
  <c r="D14"/>
  <c r="C14"/>
  <c r="B14"/>
  <c r="Q13"/>
  <c r="P13"/>
  <c r="O13"/>
  <c r="N13"/>
  <c r="K13"/>
  <c r="J13"/>
  <c r="I13"/>
  <c r="H13"/>
  <c r="E13"/>
  <c r="D13"/>
  <c r="C13"/>
  <c r="B13"/>
  <c r="Q12"/>
  <c r="P12"/>
  <c r="O12"/>
  <c r="N12"/>
  <c r="K12"/>
  <c r="J12"/>
  <c r="I12"/>
  <c r="H12"/>
  <c r="E12"/>
  <c r="D12"/>
  <c r="C12"/>
  <c r="B12"/>
  <c r="Q11"/>
  <c r="P11"/>
  <c r="O11"/>
  <c r="N11"/>
  <c r="K11"/>
  <c r="J11"/>
  <c r="I11"/>
  <c r="H11"/>
  <c r="E11"/>
  <c r="D11"/>
  <c r="C11"/>
  <c r="B11"/>
  <c r="Q10"/>
  <c r="P10"/>
  <c r="O10"/>
  <c r="N10"/>
  <c r="M10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K10"/>
  <c r="J10"/>
  <c r="I10"/>
  <c r="H10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E10"/>
  <c r="D10"/>
  <c r="C10"/>
  <c r="B10"/>
  <c r="Q9"/>
  <c r="P9"/>
  <c r="O9"/>
  <c r="N9"/>
  <c r="K9"/>
  <c r="J9"/>
  <c r="I9"/>
  <c r="H9"/>
  <c r="E9"/>
  <c r="D9"/>
  <c r="C9"/>
  <c r="B9"/>
  <c r="Q2"/>
  <c r="P2"/>
  <c r="O2"/>
  <c r="N2"/>
  <c r="K2"/>
  <c r="J2"/>
  <c r="I2"/>
  <c r="H2"/>
  <c r="E2"/>
  <c r="D2"/>
  <c r="C2"/>
  <c r="B2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Y8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V5" l="1"/>
  <c r="V8" l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X8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W8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</calcChain>
</file>

<file path=xl/sharedStrings.xml><?xml version="1.0" encoding="utf-8"?>
<sst xmlns="http://schemas.openxmlformats.org/spreadsheetml/2006/main" count="46" uniqueCount="22">
  <si>
    <t>HEC-RAS Model Node #</t>
  </si>
  <si>
    <t>1992 Hydrology</t>
  </si>
  <si>
    <t>1989 Hydrology</t>
  </si>
  <si>
    <t>1994 Hydrology</t>
  </si>
  <si>
    <t>2007 Hydrology</t>
  </si>
  <si>
    <t>1990 Hydrology</t>
  </si>
  <si>
    <t>Weekly Maximum</t>
  </si>
  <si>
    <t>Weekly Minimum</t>
  </si>
  <si>
    <t>Weekly Average</t>
  </si>
  <si>
    <t>Site</t>
  </si>
  <si>
    <t>All Hydrologies</t>
  </si>
  <si>
    <t>28-01</t>
  </si>
  <si>
    <t>28-02</t>
  </si>
  <si>
    <t>28-03</t>
  </si>
  <si>
    <t>28-04</t>
  </si>
  <si>
    <t>Reference Elev.</t>
  </si>
  <si>
    <t>29-02</t>
  </si>
  <si>
    <t>29-04</t>
  </si>
  <si>
    <t>29-05</t>
  </si>
  <si>
    <t>29-08</t>
  </si>
  <si>
    <t>TC Study 29  Modeled Water Surface Elevation (ft NAVD88)</t>
  </si>
  <si>
    <t>Time of year:  All Year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</si>
</sst>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09]d\-mmm;@"/>
    <numFmt numFmtId="166" formatCode="dd\-mmm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5" fontId="0" fillId="0" borderId="0"/>
  </cellStyleXfs>
  <cellXfs count="28">
    <xf numFmtId="165" fontId="0" fillId="0" borderId="0" xfId="0"/>
    <xf numFmtId="165" fontId="1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/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" fontId="0" fillId="0" borderId="2" xfId="0" quotePrefix="1" applyNumberFormat="1" applyBorder="1" applyAlignment="1">
      <alignment horizontal="centerContinuous" wrapText="1"/>
    </xf>
    <xf numFmtId="165" fontId="2" fillId="0" borderId="1" xfId="0" quotePrefix="1" applyFont="1" applyBorder="1" applyAlignment="1">
      <alignment horizontal="centerContinuous" vertical="center" wrapText="1"/>
    </xf>
    <xf numFmtId="2" fontId="0" fillId="0" borderId="0" xfId="0" applyNumberFormat="1" applyFont="1" applyAlignment="1">
      <alignment horizontal="center" wrapText="1"/>
    </xf>
    <xf numFmtId="165" fontId="2" fillId="0" borderId="1" xfId="0" applyFont="1" applyBorder="1" applyAlignment="1">
      <alignment horizontal="center" vertical="center" wrapText="1"/>
    </xf>
    <xf numFmtId="165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0" xfId="0" applyNumberFormat="1" applyFont="1" applyAlignment="1">
      <alignment horizontal="left" indent="2"/>
    </xf>
    <xf numFmtId="165" fontId="2" fillId="0" borderId="0" xfId="0" applyFont="1" applyAlignment="1">
      <alignment horizontal="left"/>
    </xf>
    <xf numFmtId="165" fontId="0" fillId="0" borderId="0" xfId="0" quotePrefix="1" applyBorder="1" applyAlignment="1">
      <alignment horizontal="centerContinuous" wrapText="1"/>
    </xf>
    <xf numFmtId="164" fontId="0" fillId="0" borderId="0" xfId="0" applyNumberFormat="1" applyBorder="1" applyAlignment="1">
      <alignment horizontal="right"/>
    </xf>
    <xf numFmtId="165" fontId="0" fillId="0" borderId="7" xfId="0" applyBorder="1"/>
    <xf numFmtId="164" fontId="0" fillId="0" borderId="7" xfId="0" applyNumberFormat="1" applyBorder="1" applyAlignment="1">
      <alignment horizontal="right"/>
    </xf>
    <xf numFmtId="165" fontId="0" fillId="0" borderId="8" xfId="0" applyBorder="1"/>
    <xf numFmtId="164" fontId="0" fillId="0" borderId="8" xfId="0" applyNumberFormat="1" applyBorder="1" applyAlignment="1">
      <alignment horizontal="right"/>
    </xf>
    <xf numFmtId="16" fontId="0" fillId="0" borderId="3" xfId="0" quotePrefix="1" applyNumberFormat="1" applyBorder="1" applyAlignment="1">
      <alignment horizontal="centerContinuous"/>
    </xf>
    <xf numFmtId="16" fontId="0" fillId="0" borderId="4" xfId="0" quotePrefix="1" applyNumberFormat="1" applyBorder="1" applyAlignment="1">
      <alignment horizontal="centerContinuous"/>
    </xf>
    <xf numFmtId="16" fontId="2" fillId="0" borderId="1" xfId="0" applyNumberFormat="1" applyFont="1" applyBorder="1" applyAlignment="1">
      <alignment horizontal="center" vertical="center" wrapText="1"/>
    </xf>
    <xf numFmtId="166" fontId="0" fillId="0" borderId="3" xfId="0" quotePrefix="1" applyNumberFormat="1" applyBorder="1" applyAlignment="1">
      <alignment horizontal="centerContinuous"/>
    </xf>
    <xf numFmtId="166" fontId="0" fillId="0" borderId="4" xfId="0" quotePrefix="1" applyNumberFormat="1" applyBorder="1" applyAlignment="1">
      <alignment horizontal="centerContinuous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Site 29-02 - Weekly Water Surface</a:t>
            </a:r>
            <a:r>
              <a:rPr lang="en-US" baseline="0"/>
              <a:t> Elevation - All Years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val>
            <c:numRef>
              <c:f>'Weekly Stat_NAVD88'!$B$9:$B$60</c:f>
              <c:numCache>
                <c:formatCode>0.0</c:formatCode>
                <c:ptCount val="52"/>
                <c:pt idx="0">
                  <c:v>290.89000000000004</c:v>
                </c:pt>
                <c:pt idx="1">
                  <c:v>291.45000000000005</c:v>
                </c:pt>
                <c:pt idx="2">
                  <c:v>290.90000000000003</c:v>
                </c:pt>
                <c:pt idx="3">
                  <c:v>290.84000000000003</c:v>
                </c:pt>
                <c:pt idx="4">
                  <c:v>290.88</c:v>
                </c:pt>
                <c:pt idx="5">
                  <c:v>290.70000000000005</c:v>
                </c:pt>
                <c:pt idx="6">
                  <c:v>290.73</c:v>
                </c:pt>
                <c:pt idx="7">
                  <c:v>290.70000000000005</c:v>
                </c:pt>
                <c:pt idx="8">
                  <c:v>290.70000000000005</c:v>
                </c:pt>
                <c:pt idx="9">
                  <c:v>291.15000000000003</c:v>
                </c:pt>
                <c:pt idx="10">
                  <c:v>292.81</c:v>
                </c:pt>
                <c:pt idx="11">
                  <c:v>292.77000000000004</c:v>
                </c:pt>
                <c:pt idx="12">
                  <c:v>291.89000000000004</c:v>
                </c:pt>
                <c:pt idx="13">
                  <c:v>292.54000000000002</c:v>
                </c:pt>
                <c:pt idx="14">
                  <c:v>292.90000000000003</c:v>
                </c:pt>
                <c:pt idx="15">
                  <c:v>293.93</c:v>
                </c:pt>
                <c:pt idx="16">
                  <c:v>292.39000000000004</c:v>
                </c:pt>
                <c:pt idx="17">
                  <c:v>291.86</c:v>
                </c:pt>
                <c:pt idx="18">
                  <c:v>292.14000000000004</c:v>
                </c:pt>
                <c:pt idx="19">
                  <c:v>290.87</c:v>
                </c:pt>
                <c:pt idx="20">
                  <c:v>290.83000000000004</c:v>
                </c:pt>
                <c:pt idx="21">
                  <c:v>290.87</c:v>
                </c:pt>
                <c:pt idx="22">
                  <c:v>290.86</c:v>
                </c:pt>
                <c:pt idx="23">
                  <c:v>290.8</c:v>
                </c:pt>
                <c:pt idx="24">
                  <c:v>290.82000000000005</c:v>
                </c:pt>
                <c:pt idx="25">
                  <c:v>290.86</c:v>
                </c:pt>
                <c:pt idx="26">
                  <c:v>290.89000000000004</c:v>
                </c:pt>
                <c:pt idx="27">
                  <c:v>290.81</c:v>
                </c:pt>
                <c:pt idx="28">
                  <c:v>290.81</c:v>
                </c:pt>
                <c:pt idx="29">
                  <c:v>290.85000000000002</c:v>
                </c:pt>
                <c:pt idx="30">
                  <c:v>290.97000000000003</c:v>
                </c:pt>
                <c:pt idx="31">
                  <c:v>291.10000000000002</c:v>
                </c:pt>
                <c:pt idx="32">
                  <c:v>291.10000000000002</c:v>
                </c:pt>
                <c:pt idx="33">
                  <c:v>291.10000000000002</c:v>
                </c:pt>
                <c:pt idx="34">
                  <c:v>291.03000000000003</c:v>
                </c:pt>
                <c:pt idx="35">
                  <c:v>290.83000000000004</c:v>
                </c:pt>
                <c:pt idx="36">
                  <c:v>290.84000000000003</c:v>
                </c:pt>
                <c:pt idx="37">
                  <c:v>290.84000000000003</c:v>
                </c:pt>
                <c:pt idx="38">
                  <c:v>290.91000000000003</c:v>
                </c:pt>
                <c:pt idx="39">
                  <c:v>290.84000000000003</c:v>
                </c:pt>
                <c:pt idx="40">
                  <c:v>290.84000000000003</c:v>
                </c:pt>
                <c:pt idx="41">
                  <c:v>290.94</c:v>
                </c:pt>
                <c:pt idx="42">
                  <c:v>291.51000000000005</c:v>
                </c:pt>
                <c:pt idx="43">
                  <c:v>290.91000000000003</c:v>
                </c:pt>
                <c:pt idx="44">
                  <c:v>290.97000000000003</c:v>
                </c:pt>
                <c:pt idx="45">
                  <c:v>290.91000000000003</c:v>
                </c:pt>
                <c:pt idx="46">
                  <c:v>291.01000000000005</c:v>
                </c:pt>
                <c:pt idx="47">
                  <c:v>291.02000000000004</c:v>
                </c:pt>
                <c:pt idx="48">
                  <c:v>290.88</c:v>
                </c:pt>
                <c:pt idx="49">
                  <c:v>290.85000000000002</c:v>
                </c:pt>
                <c:pt idx="50">
                  <c:v>291</c:v>
                </c:pt>
                <c:pt idx="51">
                  <c:v>292.29000000000002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'Weekly Stat_NAVD88'!$H$9:$H$60</c:f>
              <c:numCache>
                <c:formatCode>0.0</c:formatCode>
                <c:ptCount val="52"/>
                <c:pt idx="0">
                  <c:v>289.31</c:v>
                </c:pt>
                <c:pt idx="1">
                  <c:v>289.25</c:v>
                </c:pt>
                <c:pt idx="2">
                  <c:v>288.61</c:v>
                </c:pt>
                <c:pt idx="3">
                  <c:v>288.34000000000003</c:v>
                </c:pt>
                <c:pt idx="4">
                  <c:v>289.01000000000005</c:v>
                </c:pt>
                <c:pt idx="5">
                  <c:v>288.39000000000004</c:v>
                </c:pt>
                <c:pt idx="6">
                  <c:v>289.06</c:v>
                </c:pt>
                <c:pt idx="7">
                  <c:v>288.3</c:v>
                </c:pt>
                <c:pt idx="8">
                  <c:v>289.10000000000002</c:v>
                </c:pt>
                <c:pt idx="9">
                  <c:v>288.3</c:v>
                </c:pt>
                <c:pt idx="10">
                  <c:v>288.20000000000005</c:v>
                </c:pt>
                <c:pt idx="11">
                  <c:v>288.47000000000003</c:v>
                </c:pt>
                <c:pt idx="12">
                  <c:v>288.48</c:v>
                </c:pt>
                <c:pt idx="13">
                  <c:v>288.95000000000005</c:v>
                </c:pt>
                <c:pt idx="14">
                  <c:v>289.79000000000002</c:v>
                </c:pt>
                <c:pt idx="15">
                  <c:v>289.39000000000004</c:v>
                </c:pt>
                <c:pt idx="16">
                  <c:v>289.21000000000004</c:v>
                </c:pt>
                <c:pt idx="17">
                  <c:v>288.56</c:v>
                </c:pt>
                <c:pt idx="18">
                  <c:v>288.70000000000005</c:v>
                </c:pt>
                <c:pt idx="19">
                  <c:v>288.41000000000003</c:v>
                </c:pt>
                <c:pt idx="20">
                  <c:v>289.03000000000003</c:v>
                </c:pt>
                <c:pt idx="21">
                  <c:v>288.29000000000002</c:v>
                </c:pt>
                <c:pt idx="22">
                  <c:v>288.54000000000002</c:v>
                </c:pt>
                <c:pt idx="23">
                  <c:v>288.82000000000005</c:v>
                </c:pt>
                <c:pt idx="24">
                  <c:v>288.44</c:v>
                </c:pt>
                <c:pt idx="25">
                  <c:v>288.67</c:v>
                </c:pt>
                <c:pt idx="26">
                  <c:v>288.62</c:v>
                </c:pt>
                <c:pt idx="27">
                  <c:v>288.40000000000003</c:v>
                </c:pt>
                <c:pt idx="28">
                  <c:v>288.35000000000002</c:v>
                </c:pt>
                <c:pt idx="29">
                  <c:v>288.43</c:v>
                </c:pt>
                <c:pt idx="30">
                  <c:v>288.87</c:v>
                </c:pt>
                <c:pt idx="31">
                  <c:v>288.41000000000003</c:v>
                </c:pt>
                <c:pt idx="32">
                  <c:v>288.79000000000002</c:v>
                </c:pt>
                <c:pt idx="33">
                  <c:v>288.98</c:v>
                </c:pt>
                <c:pt idx="34">
                  <c:v>288.8</c:v>
                </c:pt>
                <c:pt idx="35">
                  <c:v>288.40000000000003</c:v>
                </c:pt>
                <c:pt idx="36">
                  <c:v>288.83000000000004</c:v>
                </c:pt>
                <c:pt idx="37">
                  <c:v>288.65000000000003</c:v>
                </c:pt>
                <c:pt idx="38">
                  <c:v>288.74</c:v>
                </c:pt>
                <c:pt idx="39">
                  <c:v>288.79000000000002</c:v>
                </c:pt>
                <c:pt idx="40">
                  <c:v>288.40000000000003</c:v>
                </c:pt>
                <c:pt idx="41">
                  <c:v>288.20000000000005</c:v>
                </c:pt>
                <c:pt idx="42">
                  <c:v>288.40000000000003</c:v>
                </c:pt>
                <c:pt idx="43">
                  <c:v>288.89000000000004</c:v>
                </c:pt>
                <c:pt idx="44">
                  <c:v>288.5</c:v>
                </c:pt>
                <c:pt idx="45">
                  <c:v>288.40000000000003</c:v>
                </c:pt>
                <c:pt idx="46">
                  <c:v>288.34000000000003</c:v>
                </c:pt>
                <c:pt idx="47">
                  <c:v>288.70000000000005</c:v>
                </c:pt>
                <c:pt idx="48">
                  <c:v>288.37</c:v>
                </c:pt>
                <c:pt idx="49">
                  <c:v>288.86</c:v>
                </c:pt>
                <c:pt idx="50">
                  <c:v>288.41000000000003</c:v>
                </c:pt>
                <c:pt idx="51">
                  <c:v>288.29000000000002</c:v>
                </c:pt>
              </c:numCache>
            </c:numRef>
          </c:val>
        </c:ser>
        <c:gapWidth val="122"/>
        <c:overlap val="100"/>
        <c:axId val="95385856"/>
        <c:axId val="953876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Stat_NAVD88'!$N$9:$N$60</c:f>
              <c:numCache>
                <c:formatCode>0.0</c:formatCode>
                <c:ptCount val="52"/>
                <c:pt idx="0">
                  <c:v>290.13600000000008</c:v>
                </c:pt>
                <c:pt idx="1">
                  <c:v>290.18799999999999</c:v>
                </c:pt>
                <c:pt idx="2">
                  <c:v>290.10000000000002</c:v>
                </c:pt>
                <c:pt idx="3">
                  <c:v>290.024</c:v>
                </c:pt>
                <c:pt idx="4">
                  <c:v>289.93200000000002</c:v>
                </c:pt>
                <c:pt idx="5">
                  <c:v>289.80599999999998</c:v>
                </c:pt>
                <c:pt idx="6">
                  <c:v>289.91199999999998</c:v>
                </c:pt>
                <c:pt idx="7">
                  <c:v>289.76400000000001</c:v>
                </c:pt>
                <c:pt idx="8">
                  <c:v>289.98599999999999</c:v>
                </c:pt>
                <c:pt idx="9">
                  <c:v>289.81200000000007</c:v>
                </c:pt>
                <c:pt idx="10">
                  <c:v>290.04200000000003</c:v>
                </c:pt>
                <c:pt idx="11">
                  <c:v>290.13400000000001</c:v>
                </c:pt>
                <c:pt idx="12">
                  <c:v>290.226</c:v>
                </c:pt>
                <c:pt idx="13">
                  <c:v>290.57800000000003</c:v>
                </c:pt>
                <c:pt idx="14">
                  <c:v>290.65800000000002</c:v>
                </c:pt>
                <c:pt idx="15">
                  <c:v>290.87400000000008</c:v>
                </c:pt>
                <c:pt idx="16">
                  <c:v>290.88200000000001</c:v>
                </c:pt>
                <c:pt idx="17">
                  <c:v>290.37600000000003</c:v>
                </c:pt>
                <c:pt idx="18">
                  <c:v>290.47200000000004</c:v>
                </c:pt>
                <c:pt idx="19">
                  <c:v>290.26400000000001</c:v>
                </c:pt>
                <c:pt idx="20">
                  <c:v>290.24800000000005</c:v>
                </c:pt>
                <c:pt idx="21">
                  <c:v>290.12200000000001</c:v>
                </c:pt>
                <c:pt idx="22">
                  <c:v>290.024</c:v>
                </c:pt>
                <c:pt idx="23">
                  <c:v>290.03800000000001</c:v>
                </c:pt>
                <c:pt idx="24">
                  <c:v>290.03399999999999</c:v>
                </c:pt>
                <c:pt idx="25">
                  <c:v>290.04000000000008</c:v>
                </c:pt>
                <c:pt idx="26">
                  <c:v>289.95400000000006</c:v>
                </c:pt>
                <c:pt idx="27">
                  <c:v>289.834</c:v>
                </c:pt>
                <c:pt idx="28">
                  <c:v>289.88600000000008</c:v>
                </c:pt>
                <c:pt idx="29">
                  <c:v>289.95600000000002</c:v>
                </c:pt>
                <c:pt idx="30">
                  <c:v>290.12000000000006</c:v>
                </c:pt>
                <c:pt idx="31">
                  <c:v>290.19799999999998</c:v>
                </c:pt>
                <c:pt idx="32">
                  <c:v>290.23400000000004</c:v>
                </c:pt>
                <c:pt idx="33">
                  <c:v>290.30200000000002</c:v>
                </c:pt>
                <c:pt idx="34">
                  <c:v>290.13600000000002</c:v>
                </c:pt>
                <c:pt idx="35">
                  <c:v>290.14999999999998</c:v>
                </c:pt>
                <c:pt idx="36">
                  <c:v>290.05600000000004</c:v>
                </c:pt>
                <c:pt idx="37">
                  <c:v>290.08000000000004</c:v>
                </c:pt>
                <c:pt idx="38">
                  <c:v>290.09199999999998</c:v>
                </c:pt>
                <c:pt idx="39">
                  <c:v>289.988</c:v>
                </c:pt>
                <c:pt idx="40">
                  <c:v>289.81600000000003</c:v>
                </c:pt>
                <c:pt idx="41">
                  <c:v>289.822</c:v>
                </c:pt>
                <c:pt idx="42">
                  <c:v>290.03800000000001</c:v>
                </c:pt>
                <c:pt idx="43">
                  <c:v>290.20200000000006</c:v>
                </c:pt>
                <c:pt idx="44">
                  <c:v>290.13600000000002</c:v>
                </c:pt>
                <c:pt idx="45">
                  <c:v>290.17200000000003</c:v>
                </c:pt>
                <c:pt idx="46">
                  <c:v>290.29000000000002</c:v>
                </c:pt>
                <c:pt idx="47">
                  <c:v>290.23400000000004</c:v>
                </c:pt>
                <c:pt idx="48">
                  <c:v>289.92000000000007</c:v>
                </c:pt>
                <c:pt idx="49">
                  <c:v>290.08199999999999</c:v>
                </c:pt>
                <c:pt idx="50">
                  <c:v>289.80799999999999</c:v>
                </c:pt>
                <c:pt idx="51">
                  <c:v>290.10000000000002</c:v>
                </c:pt>
              </c:numCache>
            </c:numRef>
          </c:val>
        </c:ser>
        <c:ser>
          <c:idx val="4"/>
          <c:order val="3"/>
          <c:tx>
            <c:v>Reference Elev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Stat_NAVD88'!$V$8:$V$59</c:f>
              <c:numCache>
                <c:formatCode>0.00</c:formatCode>
                <c:ptCount val="52"/>
                <c:pt idx="0">
                  <c:v>288.8</c:v>
                </c:pt>
                <c:pt idx="1">
                  <c:v>288.8</c:v>
                </c:pt>
                <c:pt idx="2">
                  <c:v>288.8</c:v>
                </c:pt>
                <c:pt idx="3">
                  <c:v>288.8</c:v>
                </c:pt>
                <c:pt idx="4">
                  <c:v>288.8</c:v>
                </c:pt>
                <c:pt idx="5">
                  <c:v>288.8</c:v>
                </c:pt>
                <c:pt idx="6">
                  <c:v>288.8</c:v>
                </c:pt>
                <c:pt idx="7">
                  <c:v>288.8</c:v>
                </c:pt>
                <c:pt idx="8">
                  <c:v>288.8</c:v>
                </c:pt>
                <c:pt idx="9">
                  <c:v>288.8</c:v>
                </c:pt>
                <c:pt idx="10">
                  <c:v>288.8</c:v>
                </c:pt>
                <c:pt idx="11">
                  <c:v>288.8</c:v>
                </c:pt>
                <c:pt idx="12">
                  <c:v>288.8</c:v>
                </c:pt>
                <c:pt idx="13">
                  <c:v>288.8</c:v>
                </c:pt>
                <c:pt idx="14">
                  <c:v>288.8</c:v>
                </c:pt>
                <c:pt idx="15">
                  <c:v>288.8</c:v>
                </c:pt>
                <c:pt idx="16">
                  <c:v>288.8</c:v>
                </c:pt>
                <c:pt idx="17">
                  <c:v>288.8</c:v>
                </c:pt>
                <c:pt idx="18">
                  <c:v>288.8</c:v>
                </c:pt>
                <c:pt idx="19">
                  <c:v>288.8</c:v>
                </c:pt>
                <c:pt idx="20">
                  <c:v>288.8</c:v>
                </c:pt>
                <c:pt idx="21">
                  <c:v>288.8</c:v>
                </c:pt>
                <c:pt idx="22">
                  <c:v>288.8</c:v>
                </c:pt>
                <c:pt idx="23">
                  <c:v>288.8</c:v>
                </c:pt>
                <c:pt idx="24">
                  <c:v>288.8</c:v>
                </c:pt>
                <c:pt idx="25">
                  <c:v>288.8</c:v>
                </c:pt>
                <c:pt idx="26">
                  <c:v>288.8</c:v>
                </c:pt>
                <c:pt idx="27">
                  <c:v>288.8</c:v>
                </c:pt>
                <c:pt idx="28">
                  <c:v>288.8</c:v>
                </c:pt>
                <c:pt idx="29">
                  <c:v>288.8</c:v>
                </c:pt>
                <c:pt idx="30">
                  <c:v>288.8</c:v>
                </c:pt>
                <c:pt idx="31">
                  <c:v>288.8</c:v>
                </c:pt>
                <c:pt idx="32">
                  <c:v>288.8</c:v>
                </c:pt>
                <c:pt idx="33">
                  <c:v>288.8</c:v>
                </c:pt>
                <c:pt idx="34">
                  <c:v>288.8</c:v>
                </c:pt>
                <c:pt idx="35">
                  <c:v>288.8</c:v>
                </c:pt>
                <c:pt idx="36">
                  <c:v>288.8</c:v>
                </c:pt>
                <c:pt idx="37">
                  <c:v>288.8</c:v>
                </c:pt>
                <c:pt idx="38">
                  <c:v>288.8</c:v>
                </c:pt>
                <c:pt idx="39">
                  <c:v>288.8</c:v>
                </c:pt>
                <c:pt idx="40">
                  <c:v>288.8</c:v>
                </c:pt>
                <c:pt idx="41">
                  <c:v>288.8</c:v>
                </c:pt>
                <c:pt idx="42">
                  <c:v>288.8</c:v>
                </c:pt>
                <c:pt idx="43">
                  <c:v>288.8</c:v>
                </c:pt>
                <c:pt idx="44">
                  <c:v>288.8</c:v>
                </c:pt>
                <c:pt idx="45">
                  <c:v>288.8</c:v>
                </c:pt>
                <c:pt idx="46">
                  <c:v>288.8</c:v>
                </c:pt>
                <c:pt idx="47">
                  <c:v>288.8</c:v>
                </c:pt>
                <c:pt idx="48">
                  <c:v>288.8</c:v>
                </c:pt>
                <c:pt idx="49">
                  <c:v>288.8</c:v>
                </c:pt>
                <c:pt idx="50">
                  <c:v>288.8</c:v>
                </c:pt>
                <c:pt idx="51">
                  <c:v>288.8</c:v>
                </c:pt>
              </c:numCache>
            </c:numRef>
          </c:val>
        </c:ser>
        <c:marker val="1"/>
        <c:axId val="95385856"/>
        <c:axId val="95387648"/>
      </c:lineChart>
      <c:catAx>
        <c:axId val="95385856"/>
        <c:scaling>
          <c:orientation val="minMax"/>
        </c:scaling>
        <c:axPos val="b"/>
        <c:numFmt formatCode="dd\-mmm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5387648"/>
        <c:crosses val="autoZero"/>
        <c:auto val="1"/>
        <c:lblAlgn val="ctr"/>
        <c:lblOffset val="100"/>
      </c:catAx>
      <c:valAx>
        <c:axId val="9538764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953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0.21000854766035601"/>
          <c:w val="0.16291013381675307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Site 29-04 - Weekly Water Surface</a:t>
            </a:r>
            <a:r>
              <a:rPr lang="en-US" baseline="0"/>
              <a:t> Elevation - All Years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val>
            <c:numRef>
              <c:f>'Weekly Stat_NAVD88'!$C$9:$C$60</c:f>
              <c:numCache>
                <c:formatCode>0.0</c:formatCode>
                <c:ptCount val="52"/>
                <c:pt idx="0">
                  <c:v>290.85000000000002</c:v>
                </c:pt>
                <c:pt idx="1">
                  <c:v>290.90000000000003</c:v>
                </c:pt>
                <c:pt idx="2">
                  <c:v>290.90000000000003</c:v>
                </c:pt>
                <c:pt idx="3">
                  <c:v>290.84000000000003</c:v>
                </c:pt>
                <c:pt idx="4">
                  <c:v>290.88</c:v>
                </c:pt>
                <c:pt idx="5">
                  <c:v>290.70000000000005</c:v>
                </c:pt>
                <c:pt idx="6">
                  <c:v>290.70000000000005</c:v>
                </c:pt>
                <c:pt idx="7">
                  <c:v>290.70000000000005</c:v>
                </c:pt>
                <c:pt idx="8">
                  <c:v>290.70000000000005</c:v>
                </c:pt>
                <c:pt idx="9">
                  <c:v>290.70000000000005</c:v>
                </c:pt>
                <c:pt idx="10">
                  <c:v>291.13</c:v>
                </c:pt>
                <c:pt idx="11">
                  <c:v>291.11</c:v>
                </c:pt>
                <c:pt idx="12">
                  <c:v>290.76000000000005</c:v>
                </c:pt>
                <c:pt idx="13">
                  <c:v>290.94</c:v>
                </c:pt>
                <c:pt idx="14">
                  <c:v>291.17</c:v>
                </c:pt>
                <c:pt idx="15">
                  <c:v>292.01000000000005</c:v>
                </c:pt>
                <c:pt idx="16">
                  <c:v>290.82000000000005</c:v>
                </c:pt>
                <c:pt idx="17">
                  <c:v>290.8</c:v>
                </c:pt>
                <c:pt idx="18">
                  <c:v>290.67</c:v>
                </c:pt>
                <c:pt idx="19">
                  <c:v>290.68</c:v>
                </c:pt>
                <c:pt idx="20">
                  <c:v>290.83000000000004</c:v>
                </c:pt>
                <c:pt idx="21">
                  <c:v>290.81</c:v>
                </c:pt>
                <c:pt idx="22">
                  <c:v>290.79000000000002</c:v>
                </c:pt>
                <c:pt idx="23">
                  <c:v>290.79000000000002</c:v>
                </c:pt>
                <c:pt idx="24">
                  <c:v>290.79000000000002</c:v>
                </c:pt>
                <c:pt idx="25">
                  <c:v>290.79000000000002</c:v>
                </c:pt>
                <c:pt idx="26">
                  <c:v>290.85000000000002</c:v>
                </c:pt>
                <c:pt idx="27">
                  <c:v>290.81</c:v>
                </c:pt>
                <c:pt idx="28">
                  <c:v>290.81</c:v>
                </c:pt>
                <c:pt idx="29">
                  <c:v>290.85000000000002</c:v>
                </c:pt>
                <c:pt idx="30">
                  <c:v>290.97000000000003</c:v>
                </c:pt>
                <c:pt idx="31">
                  <c:v>291.07000000000005</c:v>
                </c:pt>
                <c:pt idx="32">
                  <c:v>291.10000000000002</c:v>
                </c:pt>
                <c:pt idx="33">
                  <c:v>291.10000000000002</c:v>
                </c:pt>
                <c:pt idx="34">
                  <c:v>291.03000000000003</c:v>
                </c:pt>
                <c:pt idx="35">
                  <c:v>290.83000000000004</c:v>
                </c:pt>
                <c:pt idx="36">
                  <c:v>290.84000000000003</c:v>
                </c:pt>
                <c:pt idx="37">
                  <c:v>290.83000000000004</c:v>
                </c:pt>
                <c:pt idx="38">
                  <c:v>290.87</c:v>
                </c:pt>
                <c:pt idx="39">
                  <c:v>290.75</c:v>
                </c:pt>
                <c:pt idx="40">
                  <c:v>290.76000000000005</c:v>
                </c:pt>
                <c:pt idx="41">
                  <c:v>290.75</c:v>
                </c:pt>
                <c:pt idx="42">
                  <c:v>290.8</c:v>
                </c:pt>
                <c:pt idx="43">
                  <c:v>290.88</c:v>
                </c:pt>
                <c:pt idx="44">
                  <c:v>290.97000000000003</c:v>
                </c:pt>
                <c:pt idx="45">
                  <c:v>290.88</c:v>
                </c:pt>
                <c:pt idx="46">
                  <c:v>290.97000000000003</c:v>
                </c:pt>
                <c:pt idx="47">
                  <c:v>290.93</c:v>
                </c:pt>
                <c:pt idx="48">
                  <c:v>290.84000000000003</c:v>
                </c:pt>
                <c:pt idx="49">
                  <c:v>290.84000000000003</c:v>
                </c:pt>
                <c:pt idx="50">
                  <c:v>290.85000000000002</c:v>
                </c:pt>
                <c:pt idx="51">
                  <c:v>290.85000000000002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'Weekly Stat_NAVD88'!$I$9:$I$60</c:f>
              <c:numCache>
                <c:formatCode>0.0</c:formatCode>
                <c:ptCount val="52"/>
                <c:pt idx="0">
                  <c:v>289.11</c:v>
                </c:pt>
                <c:pt idx="1">
                  <c:v>289.15000000000003</c:v>
                </c:pt>
                <c:pt idx="2">
                  <c:v>288.51000000000005</c:v>
                </c:pt>
                <c:pt idx="3">
                  <c:v>288.3</c:v>
                </c:pt>
                <c:pt idx="4">
                  <c:v>289.01000000000005</c:v>
                </c:pt>
                <c:pt idx="5">
                  <c:v>288.3</c:v>
                </c:pt>
                <c:pt idx="6">
                  <c:v>288.98</c:v>
                </c:pt>
                <c:pt idx="7">
                  <c:v>288.20000000000005</c:v>
                </c:pt>
                <c:pt idx="8">
                  <c:v>289.03000000000003</c:v>
                </c:pt>
                <c:pt idx="9">
                  <c:v>288.29000000000002</c:v>
                </c:pt>
                <c:pt idx="10">
                  <c:v>288.20000000000005</c:v>
                </c:pt>
                <c:pt idx="11">
                  <c:v>288.37</c:v>
                </c:pt>
                <c:pt idx="12">
                  <c:v>288.3</c:v>
                </c:pt>
                <c:pt idx="13">
                  <c:v>288.8</c:v>
                </c:pt>
                <c:pt idx="14">
                  <c:v>289.48</c:v>
                </c:pt>
                <c:pt idx="15">
                  <c:v>288.79000000000002</c:v>
                </c:pt>
                <c:pt idx="16">
                  <c:v>288.71000000000004</c:v>
                </c:pt>
                <c:pt idx="17">
                  <c:v>288.40000000000003</c:v>
                </c:pt>
                <c:pt idx="18">
                  <c:v>288.40000000000003</c:v>
                </c:pt>
                <c:pt idx="19">
                  <c:v>288.3</c:v>
                </c:pt>
                <c:pt idx="20">
                  <c:v>288.95000000000005</c:v>
                </c:pt>
                <c:pt idx="21">
                  <c:v>288.20000000000005</c:v>
                </c:pt>
                <c:pt idx="22">
                  <c:v>288.36</c:v>
                </c:pt>
                <c:pt idx="23">
                  <c:v>288.69</c:v>
                </c:pt>
                <c:pt idx="24">
                  <c:v>288.39000000000004</c:v>
                </c:pt>
                <c:pt idx="25">
                  <c:v>288.57000000000005</c:v>
                </c:pt>
                <c:pt idx="26">
                  <c:v>288.5</c:v>
                </c:pt>
                <c:pt idx="27">
                  <c:v>288.3</c:v>
                </c:pt>
                <c:pt idx="28">
                  <c:v>288.25</c:v>
                </c:pt>
                <c:pt idx="29">
                  <c:v>288.3</c:v>
                </c:pt>
                <c:pt idx="30">
                  <c:v>288.79000000000002</c:v>
                </c:pt>
                <c:pt idx="31">
                  <c:v>288.3</c:v>
                </c:pt>
                <c:pt idx="32">
                  <c:v>288.49</c:v>
                </c:pt>
                <c:pt idx="33">
                  <c:v>288.88</c:v>
                </c:pt>
                <c:pt idx="34">
                  <c:v>288.70000000000005</c:v>
                </c:pt>
                <c:pt idx="35">
                  <c:v>288.32000000000005</c:v>
                </c:pt>
                <c:pt idx="36">
                  <c:v>288.75</c:v>
                </c:pt>
                <c:pt idx="37">
                  <c:v>288.59000000000003</c:v>
                </c:pt>
                <c:pt idx="38">
                  <c:v>288.62</c:v>
                </c:pt>
                <c:pt idx="39">
                  <c:v>288.77000000000004</c:v>
                </c:pt>
                <c:pt idx="40">
                  <c:v>288.3</c:v>
                </c:pt>
                <c:pt idx="41">
                  <c:v>288.20000000000005</c:v>
                </c:pt>
                <c:pt idx="42">
                  <c:v>288.3</c:v>
                </c:pt>
                <c:pt idx="43">
                  <c:v>288.73</c:v>
                </c:pt>
                <c:pt idx="44">
                  <c:v>288.33000000000004</c:v>
                </c:pt>
                <c:pt idx="45">
                  <c:v>288.3</c:v>
                </c:pt>
                <c:pt idx="46">
                  <c:v>288.3</c:v>
                </c:pt>
                <c:pt idx="47">
                  <c:v>288.54000000000002</c:v>
                </c:pt>
                <c:pt idx="48">
                  <c:v>288.3</c:v>
                </c:pt>
                <c:pt idx="49">
                  <c:v>288.78000000000003</c:v>
                </c:pt>
                <c:pt idx="50">
                  <c:v>288.3</c:v>
                </c:pt>
                <c:pt idx="51">
                  <c:v>288.20000000000005</c:v>
                </c:pt>
              </c:numCache>
            </c:numRef>
          </c:val>
        </c:ser>
        <c:gapWidth val="122"/>
        <c:overlap val="100"/>
        <c:axId val="168357248"/>
        <c:axId val="16889971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Stat_NAVD88'!$O$9:$O$60</c:f>
              <c:numCache>
                <c:formatCode>0.0</c:formatCode>
                <c:ptCount val="52"/>
                <c:pt idx="0">
                  <c:v>290.08800000000002</c:v>
                </c:pt>
                <c:pt idx="1">
                  <c:v>290.09400000000005</c:v>
                </c:pt>
                <c:pt idx="2">
                  <c:v>290.05400000000003</c:v>
                </c:pt>
                <c:pt idx="3">
                  <c:v>289.96400000000006</c:v>
                </c:pt>
                <c:pt idx="4">
                  <c:v>289.88800000000003</c:v>
                </c:pt>
                <c:pt idx="5">
                  <c:v>289.76000000000005</c:v>
                </c:pt>
                <c:pt idx="6">
                  <c:v>289.86</c:v>
                </c:pt>
                <c:pt idx="7">
                  <c:v>289.69000000000005</c:v>
                </c:pt>
                <c:pt idx="8">
                  <c:v>289.94400000000007</c:v>
                </c:pt>
                <c:pt idx="9">
                  <c:v>289.75800000000004</c:v>
                </c:pt>
                <c:pt idx="10">
                  <c:v>289.80200000000002</c:v>
                </c:pt>
                <c:pt idx="11">
                  <c:v>289.89800000000002</c:v>
                </c:pt>
                <c:pt idx="12">
                  <c:v>289.96000000000004</c:v>
                </c:pt>
                <c:pt idx="13">
                  <c:v>290.15199999999999</c:v>
                </c:pt>
                <c:pt idx="14">
                  <c:v>290.24400000000003</c:v>
                </c:pt>
                <c:pt idx="15">
                  <c:v>290.18799999999999</c:v>
                </c:pt>
                <c:pt idx="16">
                  <c:v>290.27200000000005</c:v>
                </c:pt>
                <c:pt idx="17">
                  <c:v>290.02</c:v>
                </c:pt>
                <c:pt idx="18">
                  <c:v>290.21400000000006</c:v>
                </c:pt>
                <c:pt idx="19">
                  <c:v>290.04800000000006</c:v>
                </c:pt>
                <c:pt idx="20">
                  <c:v>290.14600000000002</c:v>
                </c:pt>
                <c:pt idx="21">
                  <c:v>290.06200000000001</c:v>
                </c:pt>
                <c:pt idx="22">
                  <c:v>289.96000000000004</c:v>
                </c:pt>
                <c:pt idx="23">
                  <c:v>289.98</c:v>
                </c:pt>
                <c:pt idx="24">
                  <c:v>289.99</c:v>
                </c:pt>
                <c:pt idx="25">
                  <c:v>290.01000000000005</c:v>
                </c:pt>
                <c:pt idx="26">
                  <c:v>289.92400000000004</c:v>
                </c:pt>
                <c:pt idx="27">
                  <c:v>289.78800000000001</c:v>
                </c:pt>
                <c:pt idx="28">
                  <c:v>289.85000000000002</c:v>
                </c:pt>
                <c:pt idx="29">
                  <c:v>289.91800000000001</c:v>
                </c:pt>
                <c:pt idx="30">
                  <c:v>290.10200000000003</c:v>
                </c:pt>
                <c:pt idx="31">
                  <c:v>290.12</c:v>
                </c:pt>
                <c:pt idx="32">
                  <c:v>290.17600000000004</c:v>
                </c:pt>
                <c:pt idx="33">
                  <c:v>290.27200000000005</c:v>
                </c:pt>
                <c:pt idx="34">
                  <c:v>290.10800000000006</c:v>
                </c:pt>
                <c:pt idx="35">
                  <c:v>290.13600000000008</c:v>
                </c:pt>
                <c:pt idx="36">
                  <c:v>290.04000000000008</c:v>
                </c:pt>
                <c:pt idx="37">
                  <c:v>290.05399999999997</c:v>
                </c:pt>
                <c:pt idx="38">
                  <c:v>290.06600000000003</c:v>
                </c:pt>
                <c:pt idx="39">
                  <c:v>289.96400000000006</c:v>
                </c:pt>
                <c:pt idx="40">
                  <c:v>289.77199999999999</c:v>
                </c:pt>
                <c:pt idx="41">
                  <c:v>289.74400000000003</c:v>
                </c:pt>
                <c:pt idx="42">
                  <c:v>289.892</c:v>
                </c:pt>
                <c:pt idx="43">
                  <c:v>290.12600000000003</c:v>
                </c:pt>
                <c:pt idx="44">
                  <c:v>290.05400000000003</c:v>
                </c:pt>
                <c:pt idx="45">
                  <c:v>290.06400000000002</c:v>
                </c:pt>
                <c:pt idx="46">
                  <c:v>290.19800000000004</c:v>
                </c:pt>
                <c:pt idx="47">
                  <c:v>290.14800000000002</c:v>
                </c:pt>
                <c:pt idx="48">
                  <c:v>289.85400000000004</c:v>
                </c:pt>
                <c:pt idx="49">
                  <c:v>290.03800000000007</c:v>
                </c:pt>
                <c:pt idx="50">
                  <c:v>289.73600000000005</c:v>
                </c:pt>
                <c:pt idx="51">
                  <c:v>289.93200000000002</c:v>
                </c:pt>
              </c:numCache>
            </c:numRef>
          </c:val>
        </c:ser>
        <c:ser>
          <c:idx val="4"/>
          <c:order val="3"/>
          <c:tx>
            <c:v>Reference Elev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Stat_NAVD88'!$W$8:$W$59</c:f>
              <c:numCache>
                <c:formatCode>0.00</c:formatCode>
                <c:ptCount val="52"/>
                <c:pt idx="0">
                  <c:v>291.2</c:v>
                </c:pt>
                <c:pt idx="1">
                  <c:v>291.2</c:v>
                </c:pt>
                <c:pt idx="2">
                  <c:v>291.2</c:v>
                </c:pt>
                <c:pt idx="3">
                  <c:v>291.2</c:v>
                </c:pt>
                <c:pt idx="4">
                  <c:v>291.2</c:v>
                </c:pt>
                <c:pt idx="5">
                  <c:v>291.2</c:v>
                </c:pt>
                <c:pt idx="6">
                  <c:v>291.2</c:v>
                </c:pt>
                <c:pt idx="7">
                  <c:v>291.2</c:v>
                </c:pt>
                <c:pt idx="8">
                  <c:v>291.2</c:v>
                </c:pt>
                <c:pt idx="9">
                  <c:v>291.2</c:v>
                </c:pt>
                <c:pt idx="10">
                  <c:v>291.2</c:v>
                </c:pt>
                <c:pt idx="11">
                  <c:v>291.2</c:v>
                </c:pt>
                <c:pt idx="12">
                  <c:v>291.2</c:v>
                </c:pt>
                <c:pt idx="13">
                  <c:v>291.2</c:v>
                </c:pt>
                <c:pt idx="14">
                  <c:v>291.2</c:v>
                </c:pt>
                <c:pt idx="15">
                  <c:v>291.2</c:v>
                </c:pt>
                <c:pt idx="16">
                  <c:v>291.2</c:v>
                </c:pt>
                <c:pt idx="17">
                  <c:v>291.2</c:v>
                </c:pt>
                <c:pt idx="18">
                  <c:v>291.2</c:v>
                </c:pt>
                <c:pt idx="19">
                  <c:v>291.2</c:v>
                </c:pt>
                <c:pt idx="20">
                  <c:v>291.2</c:v>
                </c:pt>
                <c:pt idx="21">
                  <c:v>291.2</c:v>
                </c:pt>
                <c:pt idx="22">
                  <c:v>291.2</c:v>
                </c:pt>
                <c:pt idx="23">
                  <c:v>291.2</c:v>
                </c:pt>
                <c:pt idx="24">
                  <c:v>291.2</c:v>
                </c:pt>
                <c:pt idx="25">
                  <c:v>291.2</c:v>
                </c:pt>
                <c:pt idx="26">
                  <c:v>291.2</c:v>
                </c:pt>
                <c:pt idx="27">
                  <c:v>291.2</c:v>
                </c:pt>
                <c:pt idx="28">
                  <c:v>291.2</c:v>
                </c:pt>
                <c:pt idx="29">
                  <c:v>291.2</c:v>
                </c:pt>
                <c:pt idx="30">
                  <c:v>291.2</c:v>
                </c:pt>
                <c:pt idx="31">
                  <c:v>291.2</c:v>
                </c:pt>
                <c:pt idx="32">
                  <c:v>291.2</c:v>
                </c:pt>
                <c:pt idx="33">
                  <c:v>291.2</c:v>
                </c:pt>
                <c:pt idx="34">
                  <c:v>291.2</c:v>
                </c:pt>
                <c:pt idx="35">
                  <c:v>291.2</c:v>
                </c:pt>
                <c:pt idx="36">
                  <c:v>291.2</c:v>
                </c:pt>
                <c:pt idx="37">
                  <c:v>291.2</c:v>
                </c:pt>
                <c:pt idx="38">
                  <c:v>291.2</c:v>
                </c:pt>
                <c:pt idx="39">
                  <c:v>291.2</c:v>
                </c:pt>
                <c:pt idx="40">
                  <c:v>291.2</c:v>
                </c:pt>
                <c:pt idx="41">
                  <c:v>291.2</c:v>
                </c:pt>
                <c:pt idx="42">
                  <c:v>291.2</c:v>
                </c:pt>
                <c:pt idx="43">
                  <c:v>291.2</c:v>
                </c:pt>
                <c:pt idx="44">
                  <c:v>291.2</c:v>
                </c:pt>
                <c:pt idx="45">
                  <c:v>291.2</c:v>
                </c:pt>
                <c:pt idx="46">
                  <c:v>291.2</c:v>
                </c:pt>
                <c:pt idx="47">
                  <c:v>291.2</c:v>
                </c:pt>
                <c:pt idx="48">
                  <c:v>291.2</c:v>
                </c:pt>
                <c:pt idx="49">
                  <c:v>291.2</c:v>
                </c:pt>
                <c:pt idx="50">
                  <c:v>291.2</c:v>
                </c:pt>
                <c:pt idx="51">
                  <c:v>291.2</c:v>
                </c:pt>
              </c:numCache>
            </c:numRef>
          </c:val>
        </c:ser>
        <c:marker val="1"/>
        <c:axId val="168357248"/>
        <c:axId val="168899712"/>
      </c:lineChart>
      <c:catAx>
        <c:axId val="168357248"/>
        <c:scaling>
          <c:orientation val="minMax"/>
        </c:scaling>
        <c:axPos val="b"/>
        <c:numFmt formatCode="dd\-mmm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8899712"/>
        <c:crosses val="autoZero"/>
        <c:auto val="1"/>
        <c:lblAlgn val="ctr"/>
        <c:lblOffset val="100"/>
      </c:catAx>
      <c:valAx>
        <c:axId val="168899712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683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0.21000854766035601"/>
          <c:w val="0.1629101338167531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Site 29-05 - Weekly Water Surface</a:t>
            </a:r>
            <a:r>
              <a:rPr lang="en-US" baseline="0"/>
              <a:t> Elevation - All Years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val>
            <c:numRef>
              <c:f>'Weekly Stat_NAVD88'!$D$9:$D$60</c:f>
              <c:numCache>
                <c:formatCode>0.0</c:formatCode>
                <c:ptCount val="52"/>
                <c:pt idx="0">
                  <c:v>219.57</c:v>
                </c:pt>
                <c:pt idx="1">
                  <c:v>220.66</c:v>
                </c:pt>
                <c:pt idx="2">
                  <c:v>219.57</c:v>
                </c:pt>
                <c:pt idx="3">
                  <c:v>219.56</c:v>
                </c:pt>
                <c:pt idx="4">
                  <c:v>219.53</c:v>
                </c:pt>
                <c:pt idx="5">
                  <c:v>219.53</c:v>
                </c:pt>
                <c:pt idx="6">
                  <c:v>219.51</c:v>
                </c:pt>
                <c:pt idx="7">
                  <c:v>219.64</c:v>
                </c:pt>
                <c:pt idx="8">
                  <c:v>219.47</c:v>
                </c:pt>
                <c:pt idx="9">
                  <c:v>220.32</c:v>
                </c:pt>
                <c:pt idx="10">
                  <c:v>223.10999999999999</c:v>
                </c:pt>
                <c:pt idx="11">
                  <c:v>223.12</c:v>
                </c:pt>
                <c:pt idx="12">
                  <c:v>221.07</c:v>
                </c:pt>
                <c:pt idx="13">
                  <c:v>222.92</c:v>
                </c:pt>
                <c:pt idx="14">
                  <c:v>223.19</c:v>
                </c:pt>
                <c:pt idx="15">
                  <c:v>224.72</c:v>
                </c:pt>
                <c:pt idx="16">
                  <c:v>222.1</c:v>
                </c:pt>
                <c:pt idx="17">
                  <c:v>221.41</c:v>
                </c:pt>
                <c:pt idx="18">
                  <c:v>221.84</c:v>
                </c:pt>
                <c:pt idx="19">
                  <c:v>220.41</c:v>
                </c:pt>
                <c:pt idx="20">
                  <c:v>219.82</c:v>
                </c:pt>
                <c:pt idx="21">
                  <c:v>219.76</c:v>
                </c:pt>
                <c:pt idx="22">
                  <c:v>219.57</c:v>
                </c:pt>
                <c:pt idx="23">
                  <c:v>219.65</c:v>
                </c:pt>
                <c:pt idx="24">
                  <c:v>219.62</c:v>
                </c:pt>
                <c:pt idx="25">
                  <c:v>219.51999999999998</c:v>
                </c:pt>
                <c:pt idx="26">
                  <c:v>219.5</c:v>
                </c:pt>
                <c:pt idx="27">
                  <c:v>219.63</c:v>
                </c:pt>
                <c:pt idx="28">
                  <c:v>219.57999999999998</c:v>
                </c:pt>
                <c:pt idx="29">
                  <c:v>219.56</c:v>
                </c:pt>
                <c:pt idx="30">
                  <c:v>219.54999999999998</c:v>
                </c:pt>
                <c:pt idx="31">
                  <c:v>220.45</c:v>
                </c:pt>
                <c:pt idx="32">
                  <c:v>219.85999999999999</c:v>
                </c:pt>
                <c:pt idx="33">
                  <c:v>219.66</c:v>
                </c:pt>
                <c:pt idx="34">
                  <c:v>219.60999999999999</c:v>
                </c:pt>
                <c:pt idx="35">
                  <c:v>219.38</c:v>
                </c:pt>
                <c:pt idx="36">
                  <c:v>219.37</c:v>
                </c:pt>
                <c:pt idx="37">
                  <c:v>219.69</c:v>
                </c:pt>
                <c:pt idx="38">
                  <c:v>219.48999999999998</c:v>
                </c:pt>
                <c:pt idx="39">
                  <c:v>219.47</c:v>
                </c:pt>
                <c:pt idx="40">
                  <c:v>219.72</c:v>
                </c:pt>
                <c:pt idx="41">
                  <c:v>220.31</c:v>
                </c:pt>
                <c:pt idx="42">
                  <c:v>221.14</c:v>
                </c:pt>
                <c:pt idx="43">
                  <c:v>219.67</c:v>
                </c:pt>
                <c:pt idx="44">
                  <c:v>219.75</c:v>
                </c:pt>
                <c:pt idx="45">
                  <c:v>219.64</c:v>
                </c:pt>
                <c:pt idx="46">
                  <c:v>219.7</c:v>
                </c:pt>
                <c:pt idx="47">
                  <c:v>219.68</c:v>
                </c:pt>
                <c:pt idx="48">
                  <c:v>219.60999999999999</c:v>
                </c:pt>
                <c:pt idx="49">
                  <c:v>219.62</c:v>
                </c:pt>
                <c:pt idx="50">
                  <c:v>220.28</c:v>
                </c:pt>
                <c:pt idx="51">
                  <c:v>222.13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'Weekly Stat_NAVD88'!$J$9:$J$60</c:f>
              <c:numCache>
                <c:formatCode>0.0</c:formatCode>
                <c:ptCount val="52"/>
                <c:pt idx="0">
                  <c:v>217.79999999999998</c:v>
                </c:pt>
                <c:pt idx="1">
                  <c:v>217.72</c:v>
                </c:pt>
                <c:pt idx="2">
                  <c:v>217.69</c:v>
                </c:pt>
                <c:pt idx="3">
                  <c:v>217.73999999999998</c:v>
                </c:pt>
                <c:pt idx="4">
                  <c:v>217.75</c:v>
                </c:pt>
                <c:pt idx="5">
                  <c:v>217.7</c:v>
                </c:pt>
                <c:pt idx="6">
                  <c:v>217.75</c:v>
                </c:pt>
                <c:pt idx="7">
                  <c:v>217.79999999999998</c:v>
                </c:pt>
                <c:pt idx="8">
                  <c:v>217.60999999999999</c:v>
                </c:pt>
                <c:pt idx="9">
                  <c:v>217.72</c:v>
                </c:pt>
                <c:pt idx="10">
                  <c:v>217.62</c:v>
                </c:pt>
                <c:pt idx="11">
                  <c:v>218.03</c:v>
                </c:pt>
                <c:pt idx="12">
                  <c:v>217.81</c:v>
                </c:pt>
                <c:pt idx="13">
                  <c:v>218.75</c:v>
                </c:pt>
                <c:pt idx="14">
                  <c:v>219.21</c:v>
                </c:pt>
                <c:pt idx="15">
                  <c:v>218.98999999999998</c:v>
                </c:pt>
                <c:pt idx="16">
                  <c:v>219.07</c:v>
                </c:pt>
                <c:pt idx="17">
                  <c:v>217.88</c:v>
                </c:pt>
                <c:pt idx="18">
                  <c:v>218.23999999999998</c:v>
                </c:pt>
                <c:pt idx="19">
                  <c:v>217.91</c:v>
                </c:pt>
                <c:pt idx="20">
                  <c:v>218.32999999999998</c:v>
                </c:pt>
                <c:pt idx="21">
                  <c:v>218.21</c:v>
                </c:pt>
                <c:pt idx="22">
                  <c:v>217.81</c:v>
                </c:pt>
                <c:pt idx="23">
                  <c:v>217.89</c:v>
                </c:pt>
                <c:pt idx="24">
                  <c:v>217.76</c:v>
                </c:pt>
                <c:pt idx="25">
                  <c:v>217.76</c:v>
                </c:pt>
                <c:pt idx="26">
                  <c:v>217.73</c:v>
                </c:pt>
                <c:pt idx="27">
                  <c:v>217.7</c:v>
                </c:pt>
                <c:pt idx="28">
                  <c:v>217.72</c:v>
                </c:pt>
                <c:pt idx="29">
                  <c:v>217.76999999999998</c:v>
                </c:pt>
                <c:pt idx="30">
                  <c:v>217.95</c:v>
                </c:pt>
                <c:pt idx="31">
                  <c:v>217.79999999999998</c:v>
                </c:pt>
                <c:pt idx="32">
                  <c:v>218.2</c:v>
                </c:pt>
                <c:pt idx="33">
                  <c:v>217.76999999999998</c:v>
                </c:pt>
                <c:pt idx="34">
                  <c:v>217.96</c:v>
                </c:pt>
                <c:pt idx="35">
                  <c:v>218</c:v>
                </c:pt>
                <c:pt idx="36">
                  <c:v>218.04</c:v>
                </c:pt>
                <c:pt idx="37">
                  <c:v>218.04</c:v>
                </c:pt>
                <c:pt idx="38">
                  <c:v>217.78</c:v>
                </c:pt>
                <c:pt idx="39">
                  <c:v>218.06</c:v>
                </c:pt>
                <c:pt idx="40">
                  <c:v>217.76</c:v>
                </c:pt>
                <c:pt idx="41">
                  <c:v>217.81</c:v>
                </c:pt>
                <c:pt idx="42">
                  <c:v>217.7</c:v>
                </c:pt>
                <c:pt idx="43">
                  <c:v>217.91</c:v>
                </c:pt>
                <c:pt idx="44">
                  <c:v>217.97</c:v>
                </c:pt>
                <c:pt idx="45">
                  <c:v>217.94</c:v>
                </c:pt>
                <c:pt idx="46">
                  <c:v>217.82999999999998</c:v>
                </c:pt>
                <c:pt idx="47">
                  <c:v>217.73</c:v>
                </c:pt>
                <c:pt idx="48">
                  <c:v>217.73</c:v>
                </c:pt>
                <c:pt idx="49">
                  <c:v>217.92</c:v>
                </c:pt>
                <c:pt idx="50">
                  <c:v>217.62</c:v>
                </c:pt>
                <c:pt idx="51">
                  <c:v>217.76999999999998</c:v>
                </c:pt>
              </c:numCache>
            </c:numRef>
          </c:val>
        </c:ser>
        <c:gapWidth val="122"/>
        <c:overlap val="100"/>
        <c:axId val="168952192"/>
        <c:axId val="16895372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Stat_NAVD88'!$P$9:$P$60</c:f>
              <c:numCache>
                <c:formatCode>0.0</c:formatCode>
                <c:ptCount val="52"/>
                <c:pt idx="0">
                  <c:v>218.70400000000001</c:v>
                </c:pt>
                <c:pt idx="1">
                  <c:v>218.86399999999998</c:v>
                </c:pt>
                <c:pt idx="2">
                  <c:v>218.72200000000004</c:v>
                </c:pt>
                <c:pt idx="3">
                  <c:v>218.75399999999999</c:v>
                </c:pt>
                <c:pt idx="4">
                  <c:v>218.67999999999998</c:v>
                </c:pt>
                <c:pt idx="5">
                  <c:v>218.66399999999999</c:v>
                </c:pt>
                <c:pt idx="6">
                  <c:v>218.65799999999999</c:v>
                </c:pt>
                <c:pt idx="7">
                  <c:v>218.75399999999999</c:v>
                </c:pt>
                <c:pt idx="8">
                  <c:v>218.77799999999996</c:v>
                </c:pt>
                <c:pt idx="9">
                  <c:v>218.82799999999997</c:v>
                </c:pt>
                <c:pt idx="10">
                  <c:v>219.27200000000002</c:v>
                </c:pt>
                <c:pt idx="11">
                  <c:v>219.31399999999999</c:v>
                </c:pt>
                <c:pt idx="12">
                  <c:v>219.39600000000002</c:v>
                </c:pt>
                <c:pt idx="13">
                  <c:v>219.93199999999996</c:v>
                </c:pt>
                <c:pt idx="14">
                  <c:v>219.93</c:v>
                </c:pt>
                <c:pt idx="15">
                  <c:v>220.452</c:v>
                </c:pt>
                <c:pt idx="16">
                  <c:v>220.17399999999998</c:v>
                </c:pt>
                <c:pt idx="17">
                  <c:v>219.67399999999998</c:v>
                </c:pt>
                <c:pt idx="18">
                  <c:v>219.67399999999998</c:v>
                </c:pt>
                <c:pt idx="19">
                  <c:v>219.51</c:v>
                </c:pt>
                <c:pt idx="20">
                  <c:v>219.34399999999999</c:v>
                </c:pt>
                <c:pt idx="21">
                  <c:v>219.18400000000003</c:v>
                </c:pt>
                <c:pt idx="22">
                  <c:v>218.99</c:v>
                </c:pt>
                <c:pt idx="23">
                  <c:v>218.98399999999998</c:v>
                </c:pt>
                <c:pt idx="24">
                  <c:v>218.946</c:v>
                </c:pt>
                <c:pt idx="25">
                  <c:v>218.89600000000002</c:v>
                </c:pt>
                <c:pt idx="26">
                  <c:v>218.86799999999999</c:v>
                </c:pt>
                <c:pt idx="27">
                  <c:v>218.88400000000001</c:v>
                </c:pt>
                <c:pt idx="28">
                  <c:v>218.88000000000002</c:v>
                </c:pt>
                <c:pt idx="29">
                  <c:v>218.88000000000002</c:v>
                </c:pt>
                <c:pt idx="30">
                  <c:v>218.98199999999997</c:v>
                </c:pt>
                <c:pt idx="31">
                  <c:v>219.18400000000003</c:v>
                </c:pt>
                <c:pt idx="32">
                  <c:v>219.21999999999997</c:v>
                </c:pt>
                <c:pt idx="33">
                  <c:v>219.108</c:v>
                </c:pt>
                <c:pt idx="34">
                  <c:v>219.07799999999997</c:v>
                </c:pt>
                <c:pt idx="35">
                  <c:v>218.99799999999999</c:v>
                </c:pt>
                <c:pt idx="36">
                  <c:v>218.93</c:v>
                </c:pt>
                <c:pt idx="37">
                  <c:v>219.00200000000001</c:v>
                </c:pt>
                <c:pt idx="38">
                  <c:v>218.96599999999998</c:v>
                </c:pt>
                <c:pt idx="39">
                  <c:v>218.90799999999999</c:v>
                </c:pt>
                <c:pt idx="40">
                  <c:v>218.88199999999998</c:v>
                </c:pt>
                <c:pt idx="41">
                  <c:v>218.96799999999999</c:v>
                </c:pt>
                <c:pt idx="42">
                  <c:v>219.15</c:v>
                </c:pt>
                <c:pt idx="43">
                  <c:v>219.12599999999998</c:v>
                </c:pt>
                <c:pt idx="44">
                  <c:v>219.11199999999999</c:v>
                </c:pt>
                <c:pt idx="45">
                  <c:v>219.16</c:v>
                </c:pt>
                <c:pt idx="46">
                  <c:v>219.11999999999998</c:v>
                </c:pt>
                <c:pt idx="47">
                  <c:v>219.13399999999996</c:v>
                </c:pt>
                <c:pt idx="48">
                  <c:v>218.99799999999999</c:v>
                </c:pt>
                <c:pt idx="49">
                  <c:v>218.994</c:v>
                </c:pt>
                <c:pt idx="50">
                  <c:v>218.92</c:v>
                </c:pt>
                <c:pt idx="51">
                  <c:v>219.22200000000004</c:v>
                </c:pt>
              </c:numCache>
            </c:numRef>
          </c:val>
        </c:ser>
        <c:ser>
          <c:idx val="4"/>
          <c:order val="3"/>
          <c:tx>
            <c:v>Reference Elev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Stat_NAVD88'!$X$8:$X$59</c:f>
              <c:numCache>
                <c:formatCode>0.00</c:formatCode>
                <c:ptCount val="52"/>
                <c:pt idx="0">
                  <c:v>218.7</c:v>
                </c:pt>
                <c:pt idx="1">
                  <c:v>218.7</c:v>
                </c:pt>
                <c:pt idx="2">
                  <c:v>218.7</c:v>
                </c:pt>
                <c:pt idx="3">
                  <c:v>218.7</c:v>
                </c:pt>
                <c:pt idx="4">
                  <c:v>218.7</c:v>
                </c:pt>
                <c:pt idx="5">
                  <c:v>218.7</c:v>
                </c:pt>
                <c:pt idx="6">
                  <c:v>218.7</c:v>
                </c:pt>
                <c:pt idx="7">
                  <c:v>218.7</c:v>
                </c:pt>
                <c:pt idx="8">
                  <c:v>218.7</c:v>
                </c:pt>
                <c:pt idx="9">
                  <c:v>218.7</c:v>
                </c:pt>
                <c:pt idx="10">
                  <c:v>218.7</c:v>
                </c:pt>
                <c:pt idx="11">
                  <c:v>218.7</c:v>
                </c:pt>
                <c:pt idx="12">
                  <c:v>218.7</c:v>
                </c:pt>
                <c:pt idx="13">
                  <c:v>218.7</c:v>
                </c:pt>
                <c:pt idx="14">
                  <c:v>218.7</c:v>
                </c:pt>
                <c:pt idx="15">
                  <c:v>218.7</c:v>
                </c:pt>
                <c:pt idx="16">
                  <c:v>218.7</c:v>
                </c:pt>
                <c:pt idx="17">
                  <c:v>218.7</c:v>
                </c:pt>
                <c:pt idx="18">
                  <c:v>218.7</c:v>
                </c:pt>
                <c:pt idx="19">
                  <c:v>218.7</c:v>
                </c:pt>
                <c:pt idx="20">
                  <c:v>218.7</c:v>
                </c:pt>
                <c:pt idx="21">
                  <c:v>218.7</c:v>
                </c:pt>
                <c:pt idx="22">
                  <c:v>218.7</c:v>
                </c:pt>
                <c:pt idx="23">
                  <c:v>218.7</c:v>
                </c:pt>
                <c:pt idx="24">
                  <c:v>218.7</c:v>
                </c:pt>
                <c:pt idx="25">
                  <c:v>218.7</c:v>
                </c:pt>
                <c:pt idx="26">
                  <c:v>218.7</c:v>
                </c:pt>
                <c:pt idx="27">
                  <c:v>218.7</c:v>
                </c:pt>
                <c:pt idx="28">
                  <c:v>218.7</c:v>
                </c:pt>
                <c:pt idx="29">
                  <c:v>218.7</c:v>
                </c:pt>
                <c:pt idx="30">
                  <c:v>218.7</c:v>
                </c:pt>
                <c:pt idx="31">
                  <c:v>218.7</c:v>
                </c:pt>
                <c:pt idx="32">
                  <c:v>218.7</c:v>
                </c:pt>
                <c:pt idx="33">
                  <c:v>218.7</c:v>
                </c:pt>
                <c:pt idx="34">
                  <c:v>218.7</c:v>
                </c:pt>
                <c:pt idx="35">
                  <c:v>218.7</c:v>
                </c:pt>
                <c:pt idx="36">
                  <c:v>218.7</c:v>
                </c:pt>
                <c:pt idx="37">
                  <c:v>218.7</c:v>
                </c:pt>
                <c:pt idx="38">
                  <c:v>218.7</c:v>
                </c:pt>
                <c:pt idx="39">
                  <c:v>218.7</c:v>
                </c:pt>
                <c:pt idx="40">
                  <c:v>218.7</c:v>
                </c:pt>
                <c:pt idx="41">
                  <c:v>218.7</c:v>
                </c:pt>
                <c:pt idx="42">
                  <c:v>218.7</c:v>
                </c:pt>
                <c:pt idx="43">
                  <c:v>218.7</c:v>
                </c:pt>
                <c:pt idx="44">
                  <c:v>218.7</c:v>
                </c:pt>
                <c:pt idx="45">
                  <c:v>218.7</c:v>
                </c:pt>
                <c:pt idx="46">
                  <c:v>218.7</c:v>
                </c:pt>
                <c:pt idx="47">
                  <c:v>218.7</c:v>
                </c:pt>
                <c:pt idx="48">
                  <c:v>218.7</c:v>
                </c:pt>
                <c:pt idx="49">
                  <c:v>218.7</c:v>
                </c:pt>
                <c:pt idx="50">
                  <c:v>218.7</c:v>
                </c:pt>
                <c:pt idx="51">
                  <c:v>218.7</c:v>
                </c:pt>
              </c:numCache>
            </c:numRef>
          </c:val>
        </c:ser>
        <c:marker val="1"/>
        <c:axId val="168952192"/>
        <c:axId val="168953728"/>
      </c:lineChart>
      <c:catAx>
        <c:axId val="168952192"/>
        <c:scaling>
          <c:orientation val="minMax"/>
        </c:scaling>
        <c:axPos val="b"/>
        <c:numFmt formatCode="dd\-mmm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8953728"/>
        <c:crosses val="autoZero"/>
        <c:auto val="1"/>
        <c:lblAlgn val="ctr"/>
        <c:lblOffset val="100"/>
      </c:catAx>
      <c:valAx>
        <c:axId val="16895372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6895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0.21000854766035601"/>
          <c:w val="0.16291013381675318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Site 29-08 - Weekly Water Surface</a:t>
            </a:r>
            <a:r>
              <a:rPr lang="en-US" baseline="0"/>
              <a:t> Elevation - All Years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val>
            <c:numRef>
              <c:f>'Weekly Stat_NAVD88'!$E$9:$E$60</c:f>
              <c:numCache>
                <c:formatCode>0.0</c:formatCode>
                <c:ptCount val="52"/>
                <c:pt idx="0">
                  <c:v>219.47</c:v>
                </c:pt>
                <c:pt idx="1">
                  <c:v>219.43</c:v>
                </c:pt>
                <c:pt idx="2">
                  <c:v>219.47</c:v>
                </c:pt>
                <c:pt idx="3">
                  <c:v>219.53</c:v>
                </c:pt>
                <c:pt idx="4">
                  <c:v>219.43</c:v>
                </c:pt>
                <c:pt idx="5">
                  <c:v>219.48999999999998</c:v>
                </c:pt>
                <c:pt idx="6">
                  <c:v>219.51</c:v>
                </c:pt>
                <c:pt idx="7">
                  <c:v>219.47</c:v>
                </c:pt>
                <c:pt idx="8">
                  <c:v>219.47</c:v>
                </c:pt>
                <c:pt idx="9">
                  <c:v>219.48999999999998</c:v>
                </c:pt>
                <c:pt idx="10">
                  <c:v>220.91</c:v>
                </c:pt>
                <c:pt idx="11">
                  <c:v>220.91</c:v>
                </c:pt>
                <c:pt idx="12">
                  <c:v>219.62</c:v>
                </c:pt>
                <c:pt idx="13">
                  <c:v>220.78</c:v>
                </c:pt>
                <c:pt idx="14">
                  <c:v>220.94</c:v>
                </c:pt>
                <c:pt idx="15">
                  <c:v>222.26</c:v>
                </c:pt>
                <c:pt idx="16">
                  <c:v>220.28</c:v>
                </c:pt>
                <c:pt idx="17">
                  <c:v>219.87</c:v>
                </c:pt>
                <c:pt idx="18">
                  <c:v>220.10999999999999</c:v>
                </c:pt>
                <c:pt idx="19">
                  <c:v>219.69</c:v>
                </c:pt>
                <c:pt idx="20">
                  <c:v>219.7</c:v>
                </c:pt>
                <c:pt idx="21">
                  <c:v>219.7</c:v>
                </c:pt>
                <c:pt idx="22">
                  <c:v>219.51</c:v>
                </c:pt>
                <c:pt idx="23">
                  <c:v>219.5</c:v>
                </c:pt>
                <c:pt idx="24">
                  <c:v>219.53</c:v>
                </c:pt>
                <c:pt idx="25">
                  <c:v>219.43</c:v>
                </c:pt>
                <c:pt idx="26">
                  <c:v>219.44</c:v>
                </c:pt>
                <c:pt idx="27">
                  <c:v>219.51999999999998</c:v>
                </c:pt>
                <c:pt idx="28">
                  <c:v>219.5</c:v>
                </c:pt>
                <c:pt idx="29">
                  <c:v>219.46</c:v>
                </c:pt>
                <c:pt idx="30">
                  <c:v>219.54999999999998</c:v>
                </c:pt>
                <c:pt idx="31">
                  <c:v>219.7</c:v>
                </c:pt>
                <c:pt idx="32">
                  <c:v>219.7</c:v>
                </c:pt>
                <c:pt idx="33">
                  <c:v>219.6</c:v>
                </c:pt>
                <c:pt idx="34">
                  <c:v>219.6</c:v>
                </c:pt>
                <c:pt idx="35">
                  <c:v>219.38</c:v>
                </c:pt>
                <c:pt idx="36">
                  <c:v>219.37</c:v>
                </c:pt>
                <c:pt idx="37">
                  <c:v>219.59</c:v>
                </c:pt>
                <c:pt idx="38">
                  <c:v>219.48999999999998</c:v>
                </c:pt>
                <c:pt idx="39">
                  <c:v>219.47</c:v>
                </c:pt>
                <c:pt idx="40">
                  <c:v>219.47</c:v>
                </c:pt>
                <c:pt idx="41">
                  <c:v>219.45</c:v>
                </c:pt>
                <c:pt idx="42">
                  <c:v>219.69</c:v>
                </c:pt>
                <c:pt idx="43">
                  <c:v>219.57</c:v>
                </c:pt>
                <c:pt idx="44">
                  <c:v>219.51999999999998</c:v>
                </c:pt>
                <c:pt idx="45">
                  <c:v>219.51999999999998</c:v>
                </c:pt>
                <c:pt idx="46">
                  <c:v>219.51</c:v>
                </c:pt>
                <c:pt idx="47">
                  <c:v>219.57</c:v>
                </c:pt>
                <c:pt idx="48">
                  <c:v>219.57</c:v>
                </c:pt>
                <c:pt idx="49">
                  <c:v>219.51999999999998</c:v>
                </c:pt>
                <c:pt idx="50">
                  <c:v>219.57</c:v>
                </c:pt>
                <c:pt idx="51">
                  <c:v>220.23999999999998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'Weekly Stat_NAVD88'!$K$9:$K$60</c:f>
              <c:numCache>
                <c:formatCode>0.0</c:formatCode>
                <c:ptCount val="52"/>
                <c:pt idx="0">
                  <c:v>217.7</c:v>
                </c:pt>
                <c:pt idx="1">
                  <c:v>217.66</c:v>
                </c:pt>
                <c:pt idx="2">
                  <c:v>217.60999999999999</c:v>
                </c:pt>
                <c:pt idx="3">
                  <c:v>217.6</c:v>
                </c:pt>
                <c:pt idx="4">
                  <c:v>217.7</c:v>
                </c:pt>
                <c:pt idx="5">
                  <c:v>217.63</c:v>
                </c:pt>
                <c:pt idx="6">
                  <c:v>217.68</c:v>
                </c:pt>
                <c:pt idx="7">
                  <c:v>217.6</c:v>
                </c:pt>
                <c:pt idx="8">
                  <c:v>217.53</c:v>
                </c:pt>
                <c:pt idx="9">
                  <c:v>217.6</c:v>
                </c:pt>
                <c:pt idx="10">
                  <c:v>217.6</c:v>
                </c:pt>
                <c:pt idx="11">
                  <c:v>217.95</c:v>
                </c:pt>
                <c:pt idx="12">
                  <c:v>217.60999999999999</c:v>
                </c:pt>
                <c:pt idx="13">
                  <c:v>218.57999999999998</c:v>
                </c:pt>
                <c:pt idx="14">
                  <c:v>218.85</c:v>
                </c:pt>
                <c:pt idx="15">
                  <c:v>218.54999999999998</c:v>
                </c:pt>
                <c:pt idx="16">
                  <c:v>218.93</c:v>
                </c:pt>
                <c:pt idx="17">
                  <c:v>217.72</c:v>
                </c:pt>
                <c:pt idx="18">
                  <c:v>218.06</c:v>
                </c:pt>
                <c:pt idx="19">
                  <c:v>217.71</c:v>
                </c:pt>
                <c:pt idx="20">
                  <c:v>218.23</c:v>
                </c:pt>
                <c:pt idx="21">
                  <c:v>218.17</c:v>
                </c:pt>
                <c:pt idx="22">
                  <c:v>217.71</c:v>
                </c:pt>
                <c:pt idx="23">
                  <c:v>217.79</c:v>
                </c:pt>
                <c:pt idx="24">
                  <c:v>217.66</c:v>
                </c:pt>
                <c:pt idx="25">
                  <c:v>217.66</c:v>
                </c:pt>
                <c:pt idx="26">
                  <c:v>217.6</c:v>
                </c:pt>
                <c:pt idx="27">
                  <c:v>217.6</c:v>
                </c:pt>
                <c:pt idx="28">
                  <c:v>217.6</c:v>
                </c:pt>
                <c:pt idx="29">
                  <c:v>217.63</c:v>
                </c:pt>
                <c:pt idx="30">
                  <c:v>217.85999999999999</c:v>
                </c:pt>
                <c:pt idx="31">
                  <c:v>217.6</c:v>
                </c:pt>
                <c:pt idx="32">
                  <c:v>218.07999999999998</c:v>
                </c:pt>
                <c:pt idx="33">
                  <c:v>217.65</c:v>
                </c:pt>
                <c:pt idx="34">
                  <c:v>217.85</c:v>
                </c:pt>
                <c:pt idx="35">
                  <c:v>217.92</c:v>
                </c:pt>
                <c:pt idx="36">
                  <c:v>217.96</c:v>
                </c:pt>
                <c:pt idx="37">
                  <c:v>217.96</c:v>
                </c:pt>
                <c:pt idx="38">
                  <c:v>217.68</c:v>
                </c:pt>
                <c:pt idx="39">
                  <c:v>218</c:v>
                </c:pt>
                <c:pt idx="40">
                  <c:v>217.6</c:v>
                </c:pt>
                <c:pt idx="41">
                  <c:v>217.64</c:v>
                </c:pt>
                <c:pt idx="42">
                  <c:v>217.62</c:v>
                </c:pt>
                <c:pt idx="43">
                  <c:v>217.82999999999998</c:v>
                </c:pt>
                <c:pt idx="44">
                  <c:v>217.89</c:v>
                </c:pt>
                <c:pt idx="45">
                  <c:v>217.7</c:v>
                </c:pt>
                <c:pt idx="46">
                  <c:v>217.65</c:v>
                </c:pt>
                <c:pt idx="47">
                  <c:v>217.66</c:v>
                </c:pt>
                <c:pt idx="48">
                  <c:v>217.6</c:v>
                </c:pt>
                <c:pt idx="49">
                  <c:v>217.82999999999998</c:v>
                </c:pt>
                <c:pt idx="50">
                  <c:v>217.6</c:v>
                </c:pt>
                <c:pt idx="51">
                  <c:v>217.6</c:v>
                </c:pt>
              </c:numCache>
            </c:numRef>
          </c:val>
        </c:ser>
        <c:gapWidth val="122"/>
        <c:overlap val="100"/>
        <c:axId val="169030400"/>
        <c:axId val="1690319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Stat_NAVD88'!$Q$9:$Q$60</c:f>
              <c:numCache>
                <c:formatCode>0.0</c:formatCode>
                <c:ptCount val="52"/>
                <c:pt idx="0">
                  <c:v>218.63800000000001</c:v>
                </c:pt>
                <c:pt idx="1">
                  <c:v>218.74600000000001</c:v>
                </c:pt>
                <c:pt idx="2">
                  <c:v>218.67</c:v>
                </c:pt>
                <c:pt idx="3">
                  <c:v>218.68799999999996</c:v>
                </c:pt>
                <c:pt idx="4">
                  <c:v>218.62799999999999</c:v>
                </c:pt>
                <c:pt idx="5">
                  <c:v>218.62199999999999</c:v>
                </c:pt>
                <c:pt idx="6">
                  <c:v>218.60599999999999</c:v>
                </c:pt>
                <c:pt idx="7">
                  <c:v>218.66799999999998</c:v>
                </c:pt>
                <c:pt idx="8">
                  <c:v>218.73199999999997</c:v>
                </c:pt>
                <c:pt idx="9">
                  <c:v>218.77399999999997</c:v>
                </c:pt>
                <c:pt idx="10">
                  <c:v>218.97799999999998</c:v>
                </c:pt>
                <c:pt idx="11">
                  <c:v>219.00200000000001</c:v>
                </c:pt>
                <c:pt idx="12">
                  <c:v>219.048</c:v>
                </c:pt>
                <c:pt idx="13">
                  <c:v>219.37199999999999</c:v>
                </c:pt>
                <c:pt idx="14">
                  <c:v>219.38599999999997</c:v>
                </c:pt>
                <c:pt idx="15">
                  <c:v>219.54199999999997</c:v>
                </c:pt>
                <c:pt idx="16">
                  <c:v>219.41199999999998</c:v>
                </c:pt>
                <c:pt idx="17">
                  <c:v>219.25799999999998</c:v>
                </c:pt>
                <c:pt idx="18">
                  <c:v>219.33999999999997</c:v>
                </c:pt>
                <c:pt idx="19">
                  <c:v>219.238</c:v>
                </c:pt>
                <c:pt idx="20">
                  <c:v>219.20999999999998</c:v>
                </c:pt>
                <c:pt idx="21">
                  <c:v>219.10999999999999</c:v>
                </c:pt>
                <c:pt idx="22">
                  <c:v>218.91199999999998</c:v>
                </c:pt>
                <c:pt idx="23">
                  <c:v>218.91199999999998</c:v>
                </c:pt>
                <c:pt idx="24">
                  <c:v>218.90199999999999</c:v>
                </c:pt>
                <c:pt idx="25">
                  <c:v>218.86799999999999</c:v>
                </c:pt>
                <c:pt idx="26">
                  <c:v>218.84200000000001</c:v>
                </c:pt>
                <c:pt idx="27">
                  <c:v>218.83999999999997</c:v>
                </c:pt>
                <c:pt idx="28">
                  <c:v>218.84200000000001</c:v>
                </c:pt>
                <c:pt idx="29">
                  <c:v>218.84399999999997</c:v>
                </c:pt>
                <c:pt idx="30">
                  <c:v>218.96999999999997</c:v>
                </c:pt>
                <c:pt idx="31">
                  <c:v>219.08200000000002</c:v>
                </c:pt>
                <c:pt idx="32">
                  <c:v>219.12799999999999</c:v>
                </c:pt>
                <c:pt idx="33">
                  <c:v>219.07599999999996</c:v>
                </c:pt>
                <c:pt idx="34">
                  <c:v>219.05599999999998</c:v>
                </c:pt>
                <c:pt idx="35">
                  <c:v>218.988</c:v>
                </c:pt>
                <c:pt idx="36">
                  <c:v>218.92</c:v>
                </c:pt>
                <c:pt idx="37">
                  <c:v>218.98000000000002</c:v>
                </c:pt>
                <c:pt idx="38">
                  <c:v>218.94</c:v>
                </c:pt>
                <c:pt idx="39">
                  <c:v>218.892</c:v>
                </c:pt>
                <c:pt idx="40">
                  <c:v>218.84</c:v>
                </c:pt>
                <c:pt idx="41">
                  <c:v>218.88400000000001</c:v>
                </c:pt>
                <c:pt idx="42">
                  <c:v>218.96999999999997</c:v>
                </c:pt>
                <c:pt idx="43">
                  <c:v>219.03400000000002</c:v>
                </c:pt>
                <c:pt idx="44">
                  <c:v>219.00799999999998</c:v>
                </c:pt>
                <c:pt idx="45">
                  <c:v>219.02199999999999</c:v>
                </c:pt>
                <c:pt idx="46">
                  <c:v>219</c:v>
                </c:pt>
                <c:pt idx="47">
                  <c:v>219.02600000000001</c:v>
                </c:pt>
                <c:pt idx="48">
                  <c:v>218.91199999999998</c:v>
                </c:pt>
                <c:pt idx="49">
                  <c:v>218.94800000000001</c:v>
                </c:pt>
                <c:pt idx="50">
                  <c:v>218.85599999999999</c:v>
                </c:pt>
                <c:pt idx="51">
                  <c:v>218.988</c:v>
                </c:pt>
              </c:numCache>
            </c:numRef>
          </c:val>
        </c:ser>
        <c:ser>
          <c:idx val="4"/>
          <c:order val="3"/>
          <c:tx>
            <c:v>Reference Elev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'Weekly Stat_NAVD88'!$A$9:$A$60</c:f>
              <c:numCache>
                <c:formatCode>d\-mmm</c:formatCode>
                <c:ptCount val="52"/>
                <c:pt idx="0">
                  <c:v>39089.041666666664</c:v>
                </c:pt>
                <c:pt idx="1">
                  <c:v>39096.041666666664</c:v>
                </c:pt>
                <c:pt idx="2">
                  <c:v>39103.041666666664</c:v>
                </c:pt>
                <c:pt idx="3">
                  <c:v>39110.041666666664</c:v>
                </c:pt>
                <c:pt idx="4">
                  <c:v>39117.041666666664</c:v>
                </c:pt>
                <c:pt idx="5">
                  <c:v>39124.041666666664</c:v>
                </c:pt>
                <c:pt idx="6">
                  <c:v>39131.041666666664</c:v>
                </c:pt>
                <c:pt idx="7">
                  <c:v>39138.041666666664</c:v>
                </c:pt>
                <c:pt idx="8">
                  <c:v>39145.041666666664</c:v>
                </c:pt>
                <c:pt idx="9">
                  <c:v>39152.041666666664</c:v>
                </c:pt>
                <c:pt idx="10">
                  <c:v>39159.041666666664</c:v>
                </c:pt>
                <c:pt idx="11">
                  <c:v>39166.041666666664</c:v>
                </c:pt>
                <c:pt idx="12">
                  <c:v>39173.041666666664</c:v>
                </c:pt>
                <c:pt idx="13">
                  <c:v>39180.041666666664</c:v>
                </c:pt>
                <c:pt idx="14">
                  <c:v>39187.041666666664</c:v>
                </c:pt>
                <c:pt idx="15">
                  <c:v>39194.041666666664</c:v>
                </c:pt>
                <c:pt idx="16">
                  <c:v>39201.041666666664</c:v>
                </c:pt>
                <c:pt idx="17">
                  <c:v>39208.041666666664</c:v>
                </c:pt>
                <c:pt idx="18">
                  <c:v>39215.041666666664</c:v>
                </c:pt>
                <c:pt idx="19">
                  <c:v>39222.041666666664</c:v>
                </c:pt>
                <c:pt idx="20">
                  <c:v>39229.041666666664</c:v>
                </c:pt>
                <c:pt idx="21">
                  <c:v>39236.041666666664</c:v>
                </c:pt>
                <c:pt idx="22">
                  <c:v>39243.041666666664</c:v>
                </c:pt>
                <c:pt idx="23">
                  <c:v>39250.041666666664</c:v>
                </c:pt>
                <c:pt idx="24">
                  <c:v>39257.041666666664</c:v>
                </c:pt>
                <c:pt idx="25">
                  <c:v>39264.041666666664</c:v>
                </c:pt>
                <c:pt idx="26">
                  <c:v>39271.041666666664</c:v>
                </c:pt>
                <c:pt idx="27">
                  <c:v>39278.041666666664</c:v>
                </c:pt>
                <c:pt idx="28">
                  <c:v>39285.041666666664</c:v>
                </c:pt>
                <c:pt idx="29">
                  <c:v>39292.041666666664</c:v>
                </c:pt>
                <c:pt idx="30">
                  <c:v>39299.041666666664</c:v>
                </c:pt>
                <c:pt idx="31">
                  <c:v>39306.041666666664</c:v>
                </c:pt>
                <c:pt idx="32">
                  <c:v>39313.041666666664</c:v>
                </c:pt>
                <c:pt idx="33">
                  <c:v>39320.041666666664</c:v>
                </c:pt>
                <c:pt idx="34">
                  <c:v>39327.041666666664</c:v>
                </c:pt>
                <c:pt idx="35">
                  <c:v>39334.041666666664</c:v>
                </c:pt>
                <c:pt idx="36">
                  <c:v>39341.041666666664</c:v>
                </c:pt>
                <c:pt idx="37">
                  <c:v>39348.041666666664</c:v>
                </c:pt>
                <c:pt idx="38">
                  <c:v>39355.041666666664</c:v>
                </c:pt>
                <c:pt idx="39">
                  <c:v>39362.041666666664</c:v>
                </c:pt>
                <c:pt idx="40">
                  <c:v>39369.041666666664</c:v>
                </c:pt>
                <c:pt idx="41">
                  <c:v>39376.041666666664</c:v>
                </c:pt>
                <c:pt idx="42">
                  <c:v>39383.041666666664</c:v>
                </c:pt>
                <c:pt idx="43">
                  <c:v>39390.041666666664</c:v>
                </c:pt>
                <c:pt idx="44">
                  <c:v>39397.041666666664</c:v>
                </c:pt>
                <c:pt idx="45">
                  <c:v>39404.041666666664</c:v>
                </c:pt>
                <c:pt idx="46">
                  <c:v>39411.041666666664</c:v>
                </c:pt>
                <c:pt idx="47">
                  <c:v>39418.041666666664</c:v>
                </c:pt>
                <c:pt idx="48">
                  <c:v>39425.041666666664</c:v>
                </c:pt>
                <c:pt idx="49">
                  <c:v>39432.041666666664</c:v>
                </c:pt>
                <c:pt idx="50">
                  <c:v>39439.041666666664</c:v>
                </c:pt>
                <c:pt idx="51">
                  <c:v>39446.041666666664</c:v>
                </c:pt>
              </c:numCache>
            </c:numRef>
          </c:cat>
          <c:val>
            <c:numRef>
              <c:f>'Weekly Stat_NAVD88'!$Y$8:$Y$59</c:f>
              <c:numCache>
                <c:formatCode>0.00</c:formatCode>
                <c:ptCount val="52"/>
                <c:pt idx="0">
                  <c:v>218.7</c:v>
                </c:pt>
                <c:pt idx="1">
                  <c:v>218.7</c:v>
                </c:pt>
                <c:pt idx="2">
                  <c:v>218.7</c:v>
                </c:pt>
                <c:pt idx="3">
                  <c:v>218.7</c:v>
                </c:pt>
                <c:pt idx="4">
                  <c:v>218.7</c:v>
                </c:pt>
                <c:pt idx="5">
                  <c:v>218.7</c:v>
                </c:pt>
                <c:pt idx="6">
                  <c:v>218.7</c:v>
                </c:pt>
                <c:pt idx="7">
                  <c:v>218.7</c:v>
                </c:pt>
                <c:pt idx="8">
                  <c:v>218.7</c:v>
                </c:pt>
                <c:pt idx="9">
                  <c:v>218.7</c:v>
                </c:pt>
                <c:pt idx="10">
                  <c:v>218.7</c:v>
                </c:pt>
                <c:pt idx="11">
                  <c:v>218.7</c:v>
                </c:pt>
                <c:pt idx="12">
                  <c:v>218.7</c:v>
                </c:pt>
                <c:pt idx="13">
                  <c:v>218.7</c:v>
                </c:pt>
                <c:pt idx="14">
                  <c:v>218.7</c:v>
                </c:pt>
                <c:pt idx="15">
                  <c:v>218.7</c:v>
                </c:pt>
                <c:pt idx="16">
                  <c:v>218.7</c:v>
                </c:pt>
                <c:pt idx="17">
                  <c:v>218.7</c:v>
                </c:pt>
                <c:pt idx="18">
                  <c:v>218.7</c:v>
                </c:pt>
                <c:pt idx="19">
                  <c:v>218.7</c:v>
                </c:pt>
                <c:pt idx="20">
                  <c:v>218.7</c:v>
                </c:pt>
                <c:pt idx="21">
                  <c:v>218.7</c:v>
                </c:pt>
                <c:pt idx="22">
                  <c:v>218.7</c:v>
                </c:pt>
                <c:pt idx="23">
                  <c:v>218.7</c:v>
                </c:pt>
                <c:pt idx="24">
                  <c:v>218.7</c:v>
                </c:pt>
                <c:pt idx="25">
                  <c:v>218.7</c:v>
                </c:pt>
                <c:pt idx="26">
                  <c:v>218.7</c:v>
                </c:pt>
                <c:pt idx="27">
                  <c:v>218.7</c:v>
                </c:pt>
                <c:pt idx="28">
                  <c:v>218.7</c:v>
                </c:pt>
                <c:pt idx="29">
                  <c:v>218.7</c:v>
                </c:pt>
                <c:pt idx="30">
                  <c:v>218.7</c:v>
                </c:pt>
                <c:pt idx="31">
                  <c:v>218.7</c:v>
                </c:pt>
                <c:pt idx="32">
                  <c:v>218.7</c:v>
                </c:pt>
                <c:pt idx="33">
                  <c:v>218.7</c:v>
                </c:pt>
                <c:pt idx="34">
                  <c:v>218.7</c:v>
                </c:pt>
                <c:pt idx="35">
                  <c:v>218.7</c:v>
                </c:pt>
                <c:pt idx="36">
                  <c:v>218.7</c:v>
                </c:pt>
                <c:pt idx="37">
                  <c:v>218.7</c:v>
                </c:pt>
                <c:pt idx="38">
                  <c:v>218.7</c:v>
                </c:pt>
                <c:pt idx="39">
                  <c:v>218.7</c:v>
                </c:pt>
                <c:pt idx="40">
                  <c:v>218.7</c:v>
                </c:pt>
                <c:pt idx="41">
                  <c:v>218.7</c:v>
                </c:pt>
                <c:pt idx="42">
                  <c:v>218.7</c:v>
                </c:pt>
                <c:pt idx="43">
                  <c:v>218.7</c:v>
                </c:pt>
                <c:pt idx="44">
                  <c:v>218.7</c:v>
                </c:pt>
                <c:pt idx="45">
                  <c:v>218.7</c:v>
                </c:pt>
                <c:pt idx="46">
                  <c:v>218.7</c:v>
                </c:pt>
                <c:pt idx="47">
                  <c:v>218.7</c:v>
                </c:pt>
                <c:pt idx="48">
                  <c:v>218.7</c:v>
                </c:pt>
                <c:pt idx="49">
                  <c:v>218.7</c:v>
                </c:pt>
                <c:pt idx="50">
                  <c:v>218.7</c:v>
                </c:pt>
                <c:pt idx="51">
                  <c:v>218.7</c:v>
                </c:pt>
              </c:numCache>
            </c:numRef>
          </c:val>
        </c:ser>
        <c:marker val="1"/>
        <c:axId val="169030400"/>
        <c:axId val="169031936"/>
      </c:lineChart>
      <c:catAx>
        <c:axId val="169030400"/>
        <c:scaling>
          <c:orientation val="minMax"/>
        </c:scaling>
        <c:axPos val="b"/>
        <c:numFmt formatCode="dd\-mmm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9031936"/>
        <c:crosses val="autoZero"/>
        <c:auto val="1"/>
        <c:lblAlgn val="ctr"/>
        <c:lblOffset val="100"/>
      </c:catAx>
      <c:valAx>
        <c:axId val="169031936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6903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0.21000854766035601"/>
          <c:w val="0.16291013381675323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11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11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325"/>
  <sheetViews>
    <sheetView tabSelected="1" workbookViewId="0">
      <pane xSplit="1" ySplit="6" topLeftCell="B7" activePane="bottomRight" state="frozen"/>
      <selection activeCell="AV1" sqref="AV1:AV1048576"/>
      <selection pane="topRight" activeCell="AV1" sqref="AV1:AV1048576"/>
      <selection pane="bottomLeft" activeCell="AV1" sqref="AV1:AV1048576"/>
      <selection pane="bottomRight" activeCell="A3" sqref="A3"/>
    </sheetView>
  </sheetViews>
  <sheetFormatPr defaultRowHeight="15"/>
  <cols>
    <col min="1" max="1" width="39.42578125" customWidth="1"/>
    <col min="2" max="5" width="9.7109375" customWidth="1"/>
    <col min="7" max="7" width="39.42578125" customWidth="1"/>
    <col min="8" max="11" width="9.7109375" customWidth="1"/>
    <col min="13" max="13" width="39.42578125" customWidth="1"/>
    <col min="14" max="18" width="9.7109375" customWidth="1"/>
  </cols>
  <sheetData>
    <row r="1" spans="1:25">
      <c r="A1" s="1" t="s">
        <v>20</v>
      </c>
      <c r="D1" s="14" t="s">
        <v>21</v>
      </c>
      <c r="E1" s="14"/>
      <c r="G1" s="1"/>
      <c r="M1" s="1"/>
    </row>
    <row r="2" spans="1:25">
      <c r="A2" s="11" t="s">
        <v>6</v>
      </c>
      <c r="B2" s="9">
        <f>MAX(B62:B325)</f>
        <v>293.93</v>
      </c>
      <c r="C2" s="9">
        <f>MAX(C62:C325)</f>
        <v>292.01000000000005</v>
      </c>
      <c r="D2" s="9">
        <f>MAX(D62:D325)</f>
        <v>224.72</v>
      </c>
      <c r="E2" s="9">
        <f>MAX(E62:E325)</f>
        <v>222.26</v>
      </c>
      <c r="G2" s="11" t="s">
        <v>7</v>
      </c>
      <c r="H2" s="9">
        <f>MIN(H62:H325)</f>
        <v>288.20000000000005</v>
      </c>
      <c r="I2" s="9">
        <f>MIN(I62:I325)</f>
        <v>288.20000000000005</v>
      </c>
      <c r="J2" s="9">
        <f>MIN(J62:J325)</f>
        <v>217.60999999999999</v>
      </c>
      <c r="K2" s="9">
        <f>MIN(K62:K325)</f>
        <v>217.53</v>
      </c>
      <c r="M2" s="11" t="s">
        <v>8</v>
      </c>
      <c r="N2" s="9">
        <f>AVERAGE(N62:N325)</f>
        <v>290.1207307692307</v>
      </c>
      <c r="O2" s="9">
        <f>AVERAGE(O62:O325)</f>
        <v>290.00234615384625</v>
      </c>
      <c r="P2" s="9">
        <f>AVERAGE(P62:P325)</f>
        <v>219.11061538461541</v>
      </c>
      <c r="Q2" s="9">
        <f>AVERAGE(Q62:Q325)</f>
        <v>218.96442307692303</v>
      </c>
      <c r="R2" s="9"/>
      <c r="V2" s="4"/>
      <c r="W2" s="4"/>
      <c r="X2" s="4"/>
      <c r="Y2" s="4"/>
    </row>
    <row r="3" spans="1:25">
      <c r="A3" s="11" t="s">
        <v>15</v>
      </c>
      <c r="B3" s="9">
        <v>288.8</v>
      </c>
      <c r="C3" s="9">
        <v>291.2</v>
      </c>
      <c r="D3" s="9">
        <v>218.7</v>
      </c>
      <c r="E3" s="9">
        <v>218.7</v>
      </c>
      <c r="G3" s="11"/>
      <c r="H3" s="9"/>
      <c r="I3" s="9"/>
      <c r="J3" s="9"/>
      <c r="K3" s="9"/>
      <c r="M3" s="11"/>
      <c r="N3" s="9"/>
      <c r="O3" s="9"/>
      <c r="P3" s="9"/>
      <c r="Q3" s="9"/>
      <c r="R3" s="9"/>
    </row>
    <row r="4" spans="1:25">
      <c r="A4" s="11"/>
      <c r="B4" s="9"/>
      <c r="C4" s="9"/>
      <c r="D4" s="9"/>
      <c r="E4" s="9"/>
      <c r="G4" s="11"/>
      <c r="H4" s="9"/>
      <c r="I4" s="9"/>
      <c r="J4" s="9"/>
      <c r="K4" s="9"/>
      <c r="M4" s="11"/>
      <c r="N4" s="9"/>
      <c r="O4" s="9"/>
      <c r="P4" s="9"/>
      <c r="Q4" s="9"/>
      <c r="R4" s="9"/>
    </row>
    <row r="5" spans="1:25" s="4" customFormat="1" ht="15.75" thickBot="1">
      <c r="A5" s="12"/>
      <c r="B5" s="3"/>
      <c r="C5" s="2"/>
      <c r="D5" s="2"/>
      <c r="E5" s="2"/>
      <c r="F5" s="2"/>
      <c r="G5" s="2"/>
      <c r="H5" s="3"/>
      <c r="I5" s="2"/>
      <c r="J5" s="2"/>
      <c r="K5" s="2"/>
      <c r="M5" s="2"/>
      <c r="N5" s="3"/>
      <c r="O5" s="2"/>
      <c r="P5" s="2"/>
      <c r="Q5" s="2"/>
      <c r="R5" s="2"/>
      <c r="V5" s="15" t="str">
        <f>A3</f>
        <v>Reference Elev.</v>
      </c>
    </row>
    <row r="6" spans="1:25" ht="16.5" thickTop="1" thickBot="1">
      <c r="A6" s="8" t="s">
        <v>9</v>
      </c>
      <c r="B6" s="7" t="s">
        <v>16</v>
      </c>
      <c r="C6" s="7" t="s">
        <v>17</v>
      </c>
      <c r="D6" s="7" t="s">
        <v>18</v>
      </c>
      <c r="E6" s="7" t="s">
        <v>19</v>
      </c>
      <c r="G6" s="8" t="s">
        <v>9</v>
      </c>
      <c r="H6" s="7" t="s">
        <v>16</v>
      </c>
      <c r="I6" s="7" t="s">
        <v>17</v>
      </c>
      <c r="J6" s="7" t="s">
        <v>18</v>
      </c>
      <c r="K6" s="7" t="s">
        <v>19</v>
      </c>
      <c r="M6" s="8" t="s">
        <v>9</v>
      </c>
      <c r="N6" s="7" t="s">
        <v>16</v>
      </c>
      <c r="O6" s="7" t="s">
        <v>17</v>
      </c>
      <c r="P6" s="7" t="s">
        <v>18</v>
      </c>
      <c r="Q6" s="7" t="s">
        <v>19</v>
      </c>
      <c r="R6" s="16"/>
      <c r="U6" s="11"/>
      <c r="V6" s="7" t="s">
        <v>11</v>
      </c>
      <c r="W6" s="7" t="s">
        <v>12</v>
      </c>
      <c r="X6" s="7" t="s">
        <v>13</v>
      </c>
      <c r="Y6" s="7" t="s">
        <v>14</v>
      </c>
    </row>
    <row r="7" spans="1:25" ht="16.5" thickTop="1" thickBot="1">
      <c r="A7" s="8" t="s">
        <v>0</v>
      </c>
      <c r="B7" s="7">
        <v>557</v>
      </c>
      <c r="C7" s="7">
        <v>541</v>
      </c>
      <c r="D7" s="7">
        <v>200</v>
      </c>
      <c r="E7" s="7">
        <v>111</v>
      </c>
      <c r="G7" s="8" t="s">
        <v>0</v>
      </c>
      <c r="H7" s="7">
        <v>557</v>
      </c>
      <c r="I7" s="7">
        <v>541</v>
      </c>
      <c r="J7" s="7">
        <v>200</v>
      </c>
      <c r="K7" s="7">
        <v>111</v>
      </c>
      <c r="M7" s="8" t="s">
        <v>0</v>
      </c>
      <c r="N7" s="7">
        <v>557</v>
      </c>
      <c r="O7" s="7">
        <v>541</v>
      </c>
      <c r="P7" s="7">
        <v>200</v>
      </c>
      <c r="Q7" s="7">
        <v>111</v>
      </c>
      <c r="R7" s="16"/>
      <c r="V7" s="7">
        <v>560</v>
      </c>
      <c r="W7" s="7">
        <v>543</v>
      </c>
      <c r="X7" s="7">
        <v>200</v>
      </c>
      <c r="Y7" s="7">
        <v>112</v>
      </c>
    </row>
    <row r="8" spans="1:25" ht="16.5" thickTop="1" thickBot="1">
      <c r="A8" s="10" t="s">
        <v>10</v>
      </c>
      <c r="B8" s="7"/>
      <c r="C8" s="7"/>
      <c r="D8" s="7"/>
      <c r="E8" s="7"/>
      <c r="G8" s="10" t="s">
        <v>10</v>
      </c>
      <c r="H8" s="7"/>
      <c r="I8" s="7"/>
      <c r="J8" s="7"/>
      <c r="K8" s="7"/>
      <c r="M8" s="10" t="s">
        <v>10</v>
      </c>
      <c r="N8" s="7"/>
      <c r="O8" s="7"/>
      <c r="P8" s="7"/>
      <c r="Q8" s="7"/>
      <c r="R8" s="16"/>
      <c r="V8" s="13">
        <f>B$3</f>
        <v>288.8</v>
      </c>
      <c r="W8" s="13">
        <f>C$3</f>
        <v>291.2</v>
      </c>
      <c r="X8" s="13">
        <f>D$3</f>
        <v>218.7</v>
      </c>
      <c r="Y8" s="13">
        <f>E$3</f>
        <v>218.7</v>
      </c>
    </row>
    <row r="9" spans="1:25" ht="15.75" thickTop="1">
      <c r="A9" s="22">
        <v>39089.041666666664</v>
      </c>
      <c r="B9" s="5">
        <f t="shared" ref="B9:E24" si="0">MAX(B62,B115,B168,B221,B274)</f>
        <v>290.89000000000004</v>
      </c>
      <c r="C9" s="5">
        <f t="shared" si="0"/>
        <v>290.85000000000002</v>
      </c>
      <c r="D9" s="5">
        <f t="shared" si="0"/>
        <v>219.57</v>
      </c>
      <c r="E9" s="5">
        <f t="shared" si="0"/>
        <v>219.47</v>
      </c>
      <c r="G9" s="25">
        <v>39089.041666666664</v>
      </c>
      <c r="H9" s="5">
        <f t="shared" ref="H9:K24" si="1">MIN(H62,H115,H168,H221,H274)</f>
        <v>289.31</v>
      </c>
      <c r="I9" s="5">
        <f t="shared" si="1"/>
        <v>289.11</v>
      </c>
      <c r="J9" s="5">
        <f t="shared" si="1"/>
        <v>217.79999999999998</v>
      </c>
      <c r="K9" s="5">
        <f t="shared" si="1"/>
        <v>217.7</v>
      </c>
      <c r="M9" s="25">
        <v>39089.041666666664</v>
      </c>
      <c r="N9" s="5">
        <f t="shared" ref="N9:Q24" si="2">AVERAGE(N62,N115,N168,N221,N274)</f>
        <v>290.13600000000008</v>
      </c>
      <c r="O9" s="5">
        <f t="shared" si="2"/>
        <v>290.08800000000002</v>
      </c>
      <c r="P9" s="5">
        <f t="shared" si="2"/>
        <v>218.70400000000001</v>
      </c>
      <c r="Q9" s="5">
        <f t="shared" si="2"/>
        <v>218.63800000000001</v>
      </c>
      <c r="R9" s="17"/>
      <c r="V9" s="13">
        <f>V8</f>
        <v>288.8</v>
      </c>
      <c r="W9" s="13">
        <f t="shared" ref="W9:Y9" si="3">W8</f>
        <v>291.2</v>
      </c>
      <c r="X9" s="13">
        <f t="shared" si="3"/>
        <v>218.7</v>
      </c>
      <c r="Y9" s="13">
        <f t="shared" si="3"/>
        <v>218.7</v>
      </c>
    </row>
    <row r="10" spans="1:25">
      <c r="A10" s="23">
        <f>A9+7</f>
        <v>39096.041666666664</v>
      </c>
      <c r="B10" s="6">
        <f t="shared" si="0"/>
        <v>291.45000000000005</v>
      </c>
      <c r="C10" s="6">
        <f t="shared" si="0"/>
        <v>290.90000000000003</v>
      </c>
      <c r="D10" s="6">
        <f t="shared" si="0"/>
        <v>220.66</v>
      </c>
      <c r="E10" s="6">
        <f t="shared" si="0"/>
        <v>219.43</v>
      </c>
      <c r="G10" s="26">
        <f>G9+7</f>
        <v>39096.041666666664</v>
      </c>
      <c r="H10" s="6">
        <f t="shared" si="1"/>
        <v>289.25</v>
      </c>
      <c r="I10" s="6">
        <f t="shared" si="1"/>
        <v>289.15000000000003</v>
      </c>
      <c r="J10" s="6">
        <f t="shared" si="1"/>
        <v>217.72</v>
      </c>
      <c r="K10" s="6">
        <f t="shared" si="1"/>
        <v>217.66</v>
      </c>
      <c r="M10" s="26">
        <f>M9+7</f>
        <v>39096.041666666664</v>
      </c>
      <c r="N10" s="6">
        <f t="shared" si="2"/>
        <v>290.18799999999999</v>
      </c>
      <c r="O10" s="6">
        <f t="shared" si="2"/>
        <v>290.09400000000005</v>
      </c>
      <c r="P10" s="6">
        <f t="shared" si="2"/>
        <v>218.86399999999998</v>
      </c>
      <c r="Q10" s="6">
        <f t="shared" si="2"/>
        <v>218.74600000000001</v>
      </c>
      <c r="R10" s="17"/>
      <c r="V10" s="13">
        <f t="shared" ref="V10:V60" si="4">V9</f>
        <v>288.8</v>
      </c>
      <c r="W10" s="13">
        <f t="shared" ref="W10:W60" si="5">W9</f>
        <v>291.2</v>
      </c>
      <c r="X10" s="13">
        <f t="shared" ref="X10:X60" si="6">X9</f>
        <v>218.7</v>
      </c>
      <c r="Y10" s="13">
        <f t="shared" ref="Y10:Y60" si="7">Y9</f>
        <v>218.7</v>
      </c>
    </row>
    <row r="11" spans="1:25">
      <c r="A11" s="23">
        <f t="shared" ref="A11:A60" si="8">A10+7</f>
        <v>39103.041666666664</v>
      </c>
      <c r="B11" s="6">
        <f t="shared" si="0"/>
        <v>290.90000000000003</v>
      </c>
      <c r="C11" s="6">
        <f t="shared" si="0"/>
        <v>290.90000000000003</v>
      </c>
      <c r="D11" s="6">
        <f t="shared" si="0"/>
        <v>219.57</v>
      </c>
      <c r="E11" s="6">
        <f t="shared" si="0"/>
        <v>219.47</v>
      </c>
      <c r="G11" s="26">
        <f t="shared" ref="G11:G60" si="9">G10+7</f>
        <v>39103.041666666664</v>
      </c>
      <c r="H11" s="6">
        <f t="shared" si="1"/>
        <v>288.61</v>
      </c>
      <c r="I11" s="6">
        <f t="shared" si="1"/>
        <v>288.51000000000005</v>
      </c>
      <c r="J11" s="6">
        <f t="shared" si="1"/>
        <v>217.69</v>
      </c>
      <c r="K11" s="6">
        <f t="shared" si="1"/>
        <v>217.60999999999999</v>
      </c>
      <c r="M11" s="26">
        <f t="shared" ref="M11:M60" si="10">M10+7</f>
        <v>39103.041666666664</v>
      </c>
      <c r="N11" s="6">
        <f t="shared" si="2"/>
        <v>290.10000000000002</v>
      </c>
      <c r="O11" s="6">
        <f t="shared" si="2"/>
        <v>290.05400000000003</v>
      </c>
      <c r="P11" s="6">
        <f t="shared" si="2"/>
        <v>218.72200000000004</v>
      </c>
      <c r="Q11" s="6">
        <f t="shared" si="2"/>
        <v>218.67</v>
      </c>
      <c r="R11" s="17"/>
      <c r="V11" s="13">
        <f t="shared" si="4"/>
        <v>288.8</v>
      </c>
      <c r="W11" s="13">
        <f t="shared" si="5"/>
        <v>291.2</v>
      </c>
      <c r="X11" s="13">
        <f t="shared" si="6"/>
        <v>218.7</v>
      </c>
      <c r="Y11" s="13">
        <f t="shared" si="7"/>
        <v>218.7</v>
      </c>
    </row>
    <row r="12" spans="1:25">
      <c r="A12" s="23">
        <f t="shared" si="8"/>
        <v>39110.041666666664</v>
      </c>
      <c r="B12" s="6">
        <f t="shared" si="0"/>
        <v>290.84000000000003</v>
      </c>
      <c r="C12" s="6">
        <f t="shared" si="0"/>
        <v>290.84000000000003</v>
      </c>
      <c r="D12" s="6">
        <f t="shared" si="0"/>
        <v>219.56</v>
      </c>
      <c r="E12" s="6">
        <f t="shared" si="0"/>
        <v>219.53</v>
      </c>
      <c r="G12" s="26">
        <f t="shared" si="9"/>
        <v>39110.041666666664</v>
      </c>
      <c r="H12" s="6">
        <f t="shared" si="1"/>
        <v>288.34000000000003</v>
      </c>
      <c r="I12" s="6">
        <f t="shared" si="1"/>
        <v>288.3</v>
      </c>
      <c r="J12" s="6">
        <f t="shared" si="1"/>
        <v>217.73999999999998</v>
      </c>
      <c r="K12" s="6">
        <f t="shared" si="1"/>
        <v>217.6</v>
      </c>
      <c r="M12" s="26">
        <f t="shared" si="10"/>
        <v>39110.041666666664</v>
      </c>
      <c r="N12" s="6">
        <f t="shared" si="2"/>
        <v>290.024</v>
      </c>
      <c r="O12" s="6">
        <f t="shared" si="2"/>
        <v>289.96400000000006</v>
      </c>
      <c r="P12" s="6">
        <f t="shared" si="2"/>
        <v>218.75399999999999</v>
      </c>
      <c r="Q12" s="6">
        <f t="shared" si="2"/>
        <v>218.68799999999996</v>
      </c>
      <c r="R12" s="17"/>
      <c r="V12" s="13">
        <f t="shared" si="4"/>
        <v>288.8</v>
      </c>
      <c r="W12" s="13">
        <f t="shared" si="5"/>
        <v>291.2</v>
      </c>
      <c r="X12" s="13">
        <f t="shared" si="6"/>
        <v>218.7</v>
      </c>
      <c r="Y12" s="13">
        <f t="shared" si="7"/>
        <v>218.7</v>
      </c>
    </row>
    <row r="13" spans="1:25">
      <c r="A13" s="23">
        <f t="shared" si="8"/>
        <v>39117.041666666664</v>
      </c>
      <c r="B13" s="6">
        <f t="shared" si="0"/>
        <v>290.88</v>
      </c>
      <c r="C13" s="6">
        <f t="shared" si="0"/>
        <v>290.88</v>
      </c>
      <c r="D13" s="6">
        <f t="shared" si="0"/>
        <v>219.53</v>
      </c>
      <c r="E13" s="6">
        <f t="shared" si="0"/>
        <v>219.43</v>
      </c>
      <c r="G13" s="26">
        <f t="shared" si="9"/>
        <v>39117.041666666664</v>
      </c>
      <c r="H13" s="6">
        <f t="shared" si="1"/>
        <v>289.01000000000005</v>
      </c>
      <c r="I13" s="6">
        <f t="shared" si="1"/>
        <v>289.01000000000005</v>
      </c>
      <c r="J13" s="6">
        <f t="shared" si="1"/>
        <v>217.75</v>
      </c>
      <c r="K13" s="6">
        <f t="shared" si="1"/>
        <v>217.7</v>
      </c>
      <c r="M13" s="26">
        <f t="shared" si="10"/>
        <v>39117.041666666664</v>
      </c>
      <c r="N13" s="6">
        <f t="shared" si="2"/>
        <v>289.93200000000002</v>
      </c>
      <c r="O13" s="6">
        <f t="shared" si="2"/>
        <v>289.88800000000003</v>
      </c>
      <c r="P13" s="6">
        <f t="shared" si="2"/>
        <v>218.67999999999998</v>
      </c>
      <c r="Q13" s="6">
        <f t="shared" si="2"/>
        <v>218.62799999999999</v>
      </c>
      <c r="R13" s="17"/>
      <c r="V13" s="13">
        <f t="shared" si="4"/>
        <v>288.8</v>
      </c>
      <c r="W13" s="13">
        <f t="shared" si="5"/>
        <v>291.2</v>
      </c>
      <c r="X13" s="13">
        <f t="shared" si="6"/>
        <v>218.7</v>
      </c>
      <c r="Y13" s="13">
        <f t="shared" si="7"/>
        <v>218.7</v>
      </c>
    </row>
    <row r="14" spans="1:25">
      <c r="A14" s="23">
        <f t="shared" si="8"/>
        <v>39124.041666666664</v>
      </c>
      <c r="B14" s="6">
        <f t="shared" si="0"/>
        <v>290.70000000000005</v>
      </c>
      <c r="C14" s="6">
        <f t="shared" si="0"/>
        <v>290.70000000000005</v>
      </c>
      <c r="D14" s="6">
        <f t="shared" si="0"/>
        <v>219.53</v>
      </c>
      <c r="E14" s="6">
        <f t="shared" si="0"/>
        <v>219.48999999999998</v>
      </c>
      <c r="G14" s="26">
        <f t="shared" si="9"/>
        <v>39124.041666666664</v>
      </c>
      <c r="H14" s="6">
        <f t="shared" si="1"/>
        <v>288.39000000000004</v>
      </c>
      <c r="I14" s="6">
        <f t="shared" si="1"/>
        <v>288.3</v>
      </c>
      <c r="J14" s="6">
        <f t="shared" si="1"/>
        <v>217.7</v>
      </c>
      <c r="K14" s="6">
        <f t="shared" si="1"/>
        <v>217.63</v>
      </c>
      <c r="M14" s="26">
        <f t="shared" si="10"/>
        <v>39124.041666666664</v>
      </c>
      <c r="N14" s="6">
        <f t="shared" si="2"/>
        <v>289.80599999999998</v>
      </c>
      <c r="O14" s="6">
        <f t="shared" si="2"/>
        <v>289.76000000000005</v>
      </c>
      <c r="P14" s="6">
        <f t="shared" si="2"/>
        <v>218.66399999999999</v>
      </c>
      <c r="Q14" s="6">
        <f t="shared" si="2"/>
        <v>218.62199999999999</v>
      </c>
      <c r="R14" s="17"/>
      <c r="V14" s="13">
        <f t="shared" si="4"/>
        <v>288.8</v>
      </c>
      <c r="W14" s="13">
        <f t="shared" si="5"/>
        <v>291.2</v>
      </c>
      <c r="X14" s="13">
        <f t="shared" si="6"/>
        <v>218.7</v>
      </c>
      <c r="Y14" s="13">
        <f t="shared" si="7"/>
        <v>218.7</v>
      </c>
    </row>
    <row r="15" spans="1:25">
      <c r="A15" s="23">
        <f t="shared" si="8"/>
        <v>39131.041666666664</v>
      </c>
      <c r="B15" s="6">
        <f t="shared" si="0"/>
        <v>290.73</v>
      </c>
      <c r="C15" s="6">
        <f t="shared" si="0"/>
        <v>290.70000000000005</v>
      </c>
      <c r="D15" s="6">
        <f t="shared" si="0"/>
        <v>219.51</v>
      </c>
      <c r="E15" s="6">
        <f t="shared" si="0"/>
        <v>219.51</v>
      </c>
      <c r="G15" s="26">
        <f t="shared" si="9"/>
        <v>39131.041666666664</v>
      </c>
      <c r="H15" s="6">
        <f t="shared" si="1"/>
        <v>289.06</v>
      </c>
      <c r="I15" s="6">
        <f t="shared" si="1"/>
        <v>288.98</v>
      </c>
      <c r="J15" s="6">
        <f t="shared" si="1"/>
        <v>217.75</v>
      </c>
      <c r="K15" s="6">
        <f t="shared" si="1"/>
        <v>217.68</v>
      </c>
      <c r="M15" s="26">
        <f t="shared" si="10"/>
        <v>39131.041666666664</v>
      </c>
      <c r="N15" s="6">
        <f t="shared" si="2"/>
        <v>289.91199999999998</v>
      </c>
      <c r="O15" s="6">
        <f t="shared" si="2"/>
        <v>289.86</v>
      </c>
      <c r="P15" s="6">
        <f t="shared" si="2"/>
        <v>218.65799999999999</v>
      </c>
      <c r="Q15" s="6">
        <f t="shared" si="2"/>
        <v>218.60599999999999</v>
      </c>
      <c r="R15" s="17"/>
      <c r="V15" s="13">
        <f t="shared" si="4"/>
        <v>288.8</v>
      </c>
      <c r="W15" s="13">
        <f t="shared" si="5"/>
        <v>291.2</v>
      </c>
      <c r="X15" s="13">
        <f t="shared" si="6"/>
        <v>218.7</v>
      </c>
      <c r="Y15" s="13">
        <f t="shared" si="7"/>
        <v>218.7</v>
      </c>
    </row>
    <row r="16" spans="1:25">
      <c r="A16" s="23">
        <f t="shared" si="8"/>
        <v>39138.041666666664</v>
      </c>
      <c r="B16" s="6">
        <f t="shared" si="0"/>
        <v>290.70000000000005</v>
      </c>
      <c r="C16" s="6">
        <f t="shared" si="0"/>
        <v>290.70000000000005</v>
      </c>
      <c r="D16" s="6">
        <f t="shared" si="0"/>
        <v>219.64</v>
      </c>
      <c r="E16" s="6">
        <f t="shared" si="0"/>
        <v>219.47</v>
      </c>
      <c r="G16" s="26">
        <f t="shared" si="9"/>
        <v>39138.041666666664</v>
      </c>
      <c r="H16" s="6">
        <f t="shared" si="1"/>
        <v>288.3</v>
      </c>
      <c r="I16" s="6">
        <f t="shared" si="1"/>
        <v>288.20000000000005</v>
      </c>
      <c r="J16" s="6">
        <f t="shared" si="1"/>
        <v>217.79999999999998</v>
      </c>
      <c r="K16" s="6">
        <f t="shared" si="1"/>
        <v>217.6</v>
      </c>
      <c r="M16" s="26">
        <f t="shared" si="10"/>
        <v>39138.041666666664</v>
      </c>
      <c r="N16" s="6">
        <f t="shared" si="2"/>
        <v>289.76400000000001</v>
      </c>
      <c r="O16" s="6">
        <f t="shared" si="2"/>
        <v>289.69000000000005</v>
      </c>
      <c r="P16" s="6">
        <f t="shared" si="2"/>
        <v>218.75399999999999</v>
      </c>
      <c r="Q16" s="6">
        <f t="shared" si="2"/>
        <v>218.66799999999998</v>
      </c>
      <c r="R16" s="17"/>
      <c r="V16" s="13">
        <f t="shared" si="4"/>
        <v>288.8</v>
      </c>
      <c r="W16" s="13">
        <f t="shared" si="5"/>
        <v>291.2</v>
      </c>
      <c r="X16" s="13">
        <f t="shared" si="6"/>
        <v>218.7</v>
      </c>
      <c r="Y16" s="13">
        <f t="shared" si="7"/>
        <v>218.7</v>
      </c>
    </row>
    <row r="17" spans="1:25">
      <c r="A17" s="23">
        <f t="shared" si="8"/>
        <v>39145.041666666664</v>
      </c>
      <c r="B17" s="6">
        <f t="shared" si="0"/>
        <v>290.70000000000005</v>
      </c>
      <c r="C17" s="6">
        <f t="shared" si="0"/>
        <v>290.70000000000005</v>
      </c>
      <c r="D17" s="6">
        <f t="shared" si="0"/>
        <v>219.47</v>
      </c>
      <c r="E17" s="6">
        <f t="shared" si="0"/>
        <v>219.47</v>
      </c>
      <c r="G17" s="26">
        <f t="shared" si="9"/>
        <v>39145.041666666664</v>
      </c>
      <c r="H17" s="6">
        <f t="shared" si="1"/>
        <v>289.10000000000002</v>
      </c>
      <c r="I17" s="6">
        <f t="shared" si="1"/>
        <v>289.03000000000003</v>
      </c>
      <c r="J17" s="6">
        <f t="shared" si="1"/>
        <v>217.60999999999999</v>
      </c>
      <c r="K17" s="6">
        <f t="shared" si="1"/>
        <v>217.53</v>
      </c>
      <c r="M17" s="26">
        <f t="shared" si="10"/>
        <v>39145.041666666664</v>
      </c>
      <c r="N17" s="6">
        <f t="shared" si="2"/>
        <v>289.98599999999999</v>
      </c>
      <c r="O17" s="6">
        <f t="shared" si="2"/>
        <v>289.94400000000007</v>
      </c>
      <c r="P17" s="6">
        <f t="shared" si="2"/>
        <v>218.77799999999996</v>
      </c>
      <c r="Q17" s="6">
        <f t="shared" si="2"/>
        <v>218.73199999999997</v>
      </c>
      <c r="R17" s="17"/>
      <c r="V17" s="13">
        <f t="shared" si="4"/>
        <v>288.8</v>
      </c>
      <c r="W17" s="13">
        <f t="shared" si="5"/>
        <v>291.2</v>
      </c>
      <c r="X17" s="13">
        <f t="shared" si="6"/>
        <v>218.7</v>
      </c>
      <c r="Y17" s="13">
        <f t="shared" si="7"/>
        <v>218.7</v>
      </c>
    </row>
    <row r="18" spans="1:25">
      <c r="A18" s="23">
        <f t="shared" si="8"/>
        <v>39152.041666666664</v>
      </c>
      <c r="B18" s="6">
        <f t="shared" si="0"/>
        <v>291.15000000000003</v>
      </c>
      <c r="C18" s="6">
        <f t="shared" si="0"/>
        <v>290.70000000000005</v>
      </c>
      <c r="D18" s="6">
        <f t="shared" si="0"/>
        <v>220.32</v>
      </c>
      <c r="E18" s="6">
        <f t="shared" si="0"/>
        <v>219.48999999999998</v>
      </c>
      <c r="G18" s="26">
        <f t="shared" si="9"/>
        <v>39152.041666666664</v>
      </c>
      <c r="H18" s="6">
        <f t="shared" si="1"/>
        <v>288.3</v>
      </c>
      <c r="I18" s="6">
        <f t="shared" si="1"/>
        <v>288.29000000000002</v>
      </c>
      <c r="J18" s="6">
        <f t="shared" si="1"/>
        <v>217.72</v>
      </c>
      <c r="K18" s="6">
        <f t="shared" si="1"/>
        <v>217.6</v>
      </c>
      <c r="M18" s="26">
        <f t="shared" si="10"/>
        <v>39152.041666666664</v>
      </c>
      <c r="N18" s="6">
        <f t="shared" si="2"/>
        <v>289.81200000000007</v>
      </c>
      <c r="O18" s="6">
        <f t="shared" si="2"/>
        <v>289.75800000000004</v>
      </c>
      <c r="P18" s="6">
        <f t="shared" si="2"/>
        <v>218.82799999999997</v>
      </c>
      <c r="Q18" s="6">
        <f t="shared" si="2"/>
        <v>218.77399999999997</v>
      </c>
      <c r="R18" s="17"/>
      <c r="V18" s="13">
        <f t="shared" si="4"/>
        <v>288.8</v>
      </c>
      <c r="W18" s="13">
        <f t="shared" si="5"/>
        <v>291.2</v>
      </c>
      <c r="X18" s="13">
        <f t="shared" si="6"/>
        <v>218.7</v>
      </c>
      <c r="Y18" s="13">
        <f t="shared" si="7"/>
        <v>218.7</v>
      </c>
    </row>
    <row r="19" spans="1:25">
      <c r="A19" s="23">
        <f t="shared" si="8"/>
        <v>39159.041666666664</v>
      </c>
      <c r="B19" s="6">
        <f t="shared" si="0"/>
        <v>292.81</v>
      </c>
      <c r="C19" s="6">
        <f t="shared" si="0"/>
        <v>291.13</v>
      </c>
      <c r="D19" s="6">
        <f t="shared" si="0"/>
        <v>223.10999999999999</v>
      </c>
      <c r="E19" s="6">
        <f t="shared" si="0"/>
        <v>220.91</v>
      </c>
      <c r="G19" s="26">
        <f t="shared" si="9"/>
        <v>39159.041666666664</v>
      </c>
      <c r="H19" s="6">
        <f t="shared" si="1"/>
        <v>288.20000000000005</v>
      </c>
      <c r="I19" s="6">
        <f t="shared" si="1"/>
        <v>288.20000000000005</v>
      </c>
      <c r="J19" s="6">
        <f t="shared" si="1"/>
        <v>217.62</v>
      </c>
      <c r="K19" s="6">
        <f t="shared" si="1"/>
        <v>217.6</v>
      </c>
      <c r="M19" s="26">
        <f t="shared" si="10"/>
        <v>39159.041666666664</v>
      </c>
      <c r="N19" s="6">
        <f t="shared" si="2"/>
        <v>290.04200000000003</v>
      </c>
      <c r="O19" s="6">
        <f t="shared" si="2"/>
        <v>289.80200000000002</v>
      </c>
      <c r="P19" s="6">
        <f t="shared" si="2"/>
        <v>219.27200000000002</v>
      </c>
      <c r="Q19" s="6">
        <f t="shared" si="2"/>
        <v>218.97799999999998</v>
      </c>
      <c r="R19" s="17"/>
      <c r="V19" s="13">
        <f t="shared" si="4"/>
        <v>288.8</v>
      </c>
      <c r="W19" s="13">
        <f t="shared" si="5"/>
        <v>291.2</v>
      </c>
      <c r="X19" s="13">
        <f t="shared" si="6"/>
        <v>218.7</v>
      </c>
      <c r="Y19" s="13">
        <f t="shared" si="7"/>
        <v>218.7</v>
      </c>
    </row>
    <row r="20" spans="1:25">
      <c r="A20" s="23">
        <f t="shared" si="8"/>
        <v>39166.041666666664</v>
      </c>
      <c r="B20" s="6">
        <f t="shared" si="0"/>
        <v>292.77000000000004</v>
      </c>
      <c r="C20" s="6">
        <f t="shared" si="0"/>
        <v>291.11</v>
      </c>
      <c r="D20" s="6">
        <f t="shared" si="0"/>
        <v>223.12</v>
      </c>
      <c r="E20" s="6">
        <f t="shared" si="0"/>
        <v>220.91</v>
      </c>
      <c r="G20" s="26">
        <f t="shared" si="9"/>
        <v>39166.041666666664</v>
      </c>
      <c r="H20" s="6">
        <f t="shared" si="1"/>
        <v>288.47000000000003</v>
      </c>
      <c r="I20" s="6">
        <f t="shared" si="1"/>
        <v>288.37</v>
      </c>
      <c r="J20" s="6">
        <f t="shared" si="1"/>
        <v>218.03</v>
      </c>
      <c r="K20" s="6">
        <f t="shared" si="1"/>
        <v>217.95</v>
      </c>
      <c r="M20" s="26">
        <f t="shared" si="10"/>
        <v>39166.041666666664</v>
      </c>
      <c r="N20" s="6">
        <f t="shared" si="2"/>
        <v>290.13400000000001</v>
      </c>
      <c r="O20" s="6">
        <f t="shared" si="2"/>
        <v>289.89800000000002</v>
      </c>
      <c r="P20" s="6">
        <f t="shared" si="2"/>
        <v>219.31399999999999</v>
      </c>
      <c r="Q20" s="6">
        <f t="shared" si="2"/>
        <v>219.00200000000001</v>
      </c>
      <c r="R20" s="17"/>
      <c r="V20" s="13">
        <f t="shared" si="4"/>
        <v>288.8</v>
      </c>
      <c r="W20" s="13">
        <f t="shared" si="5"/>
        <v>291.2</v>
      </c>
      <c r="X20" s="13">
        <f t="shared" si="6"/>
        <v>218.7</v>
      </c>
      <c r="Y20" s="13">
        <f t="shared" si="7"/>
        <v>218.7</v>
      </c>
    </row>
    <row r="21" spans="1:25">
      <c r="A21" s="23">
        <f t="shared" si="8"/>
        <v>39173.041666666664</v>
      </c>
      <c r="B21" s="6">
        <f t="shared" si="0"/>
        <v>291.89000000000004</v>
      </c>
      <c r="C21" s="6">
        <f t="shared" si="0"/>
        <v>290.76000000000005</v>
      </c>
      <c r="D21" s="6">
        <f t="shared" si="0"/>
        <v>221.07</v>
      </c>
      <c r="E21" s="6">
        <f t="shared" si="0"/>
        <v>219.62</v>
      </c>
      <c r="G21" s="26">
        <f t="shared" si="9"/>
        <v>39173.041666666664</v>
      </c>
      <c r="H21" s="6">
        <f t="shared" si="1"/>
        <v>288.48</v>
      </c>
      <c r="I21" s="6">
        <f t="shared" si="1"/>
        <v>288.3</v>
      </c>
      <c r="J21" s="6">
        <f t="shared" si="1"/>
        <v>217.81</v>
      </c>
      <c r="K21" s="6">
        <f t="shared" si="1"/>
        <v>217.60999999999999</v>
      </c>
      <c r="M21" s="26">
        <f t="shared" si="10"/>
        <v>39173.041666666664</v>
      </c>
      <c r="N21" s="6">
        <f t="shared" si="2"/>
        <v>290.226</v>
      </c>
      <c r="O21" s="6">
        <f t="shared" si="2"/>
        <v>289.96000000000004</v>
      </c>
      <c r="P21" s="6">
        <f t="shared" si="2"/>
        <v>219.39600000000002</v>
      </c>
      <c r="Q21" s="6">
        <f t="shared" si="2"/>
        <v>219.048</v>
      </c>
      <c r="R21" s="17"/>
      <c r="V21" s="13">
        <f t="shared" si="4"/>
        <v>288.8</v>
      </c>
      <c r="W21" s="13">
        <f t="shared" si="5"/>
        <v>291.2</v>
      </c>
      <c r="X21" s="13">
        <f t="shared" si="6"/>
        <v>218.7</v>
      </c>
      <c r="Y21" s="13">
        <f t="shared" si="7"/>
        <v>218.7</v>
      </c>
    </row>
    <row r="22" spans="1:25">
      <c r="A22" s="23">
        <f t="shared" si="8"/>
        <v>39180.041666666664</v>
      </c>
      <c r="B22" s="6">
        <f t="shared" si="0"/>
        <v>292.54000000000002</v>
      </c>
      <c r="C22" s="6">
        <f t="shared" si="0"/>
        <v>290.94</v>
      </c>
      <c r="D22" s="6">
        <f t="shared" si="0"/>
        <v>222.92</v>
      </c>
      <c r="E22" s="6">
        <f t="shared" si="0"/>
        <v>220.78</v>
      </c>
      <c r="G22" s="26">
        <f t="shared" si="9"/>
        <v>39180.041666666664</v>
      </c>
      <c r="H22" s="6">
        <f t="shared" si="1"/>
        <v>288.95000000000005</v>
      </c>
      <c r="I22" s="6">
        <f t="shared" si="1"/>
        <v>288.8</v>
      </c>
      <c r="J22" s="6">
        <f t="shared" si="1"/>
        <v>218.75</v>
      </c>
      <c r="K22" s="6">
        <f t="shared" si="1"/>
        <v>218.57999999999998</v>
      </c>
      <c r="M22" s="26">
        <f t="shared" si="10"/>
        <v>39180.041666666664</v>
      </c>
      <c r="N22" s="6">
        <f t="shared" si="2"/>
        <v>290.57800000000003</v>
      </c>
      <c r="O22" s="6">
        <f t="shared" si="2"/>
        <v>290.15199999999999</v>
      </c>
      <c r="P22" s="6">
        <f t="shared" si="2"/>
        <v>219.93199999999996</v>
      </c>
      <c r="Q22" s="6">
        <f t="shared" si="2"/>
        <v>219.37199999999999</v>
      </c>
      <c r="R22" s="17"/>
      <c r="V22" s="13">
        <f t="shared" si="4"/>
        <v>288.8</v>
      </c>
      <c r="W22" s="13">
        <f t="shared" si="5"/>
        <v>291.2</v>
      </c>
      <c r="X22" s="13">
        <f t="shared" si="6"/>
        <v>218.7</v>
      </c>
      <c r="Y22" s="13">
        <f t="shared" si="7"/>
        <v>218.7</v>
      </c>
    </row>
    <row r="23" spans="1:25">
      <c r="A23" s="23">
        <f t="shared" si="8"/>
        <v>39187.041666666664</v>
      </c>
      <c r="B23" s="6">
        <f t="shared" si="0"/>
        <v>292.90000000000003</v>
      </c>
      <c r="C23" s="6">
        <f t="shared" si="0"/>
        <v>291.17</v>
      </c>
      <c r="D23" s="6">
        <f t="shared" si="0"/>
        <v>223.19</v>
      </c>
      <c r="E23" s="6">
        <f t="shared" si="0"/>
        <v>220.94</v>
      </c>
      <c r="G23" s="26">
        <f t="shared" si="9"/>
        <v>39187.041666666664</v>
      </c>
      <c r="H23" s="6">
        <f t="shared" si="1"/>
        <v>289.79000000000002</v>
      </c>
      <c r="I23" s="6">
        <f t="shared" si="1"/>
        <v>289.48</v>
      </c>
      <c r="J23" s="6">
        <f t="shared" si="1"/>
        <v>219.21</v>
      </c>
      <c r="K23" s="6">
        <f t="shared" si="1"/>
        <v>218.85</v>
      </c>
      <c r="M23" s="26">
        <f t="shared" si="10"/>
        <v>39187.041666666664</v>
      </c>
      <c r="N23" s="6">
        <f t="shared" si="2"/>
        <v>290.65800000000002</v>
      </c>
      <c r="O23" s="6">
        <f t="shared" si="2"/>
        <v>290.24400000000003</v>
      </c>
      <c r="P23" s="6">
        <f t="shared" si="2"/>
        <v>219.93</v>
      </c>
      <c r="Q23" s="6">
        <f t="shared" si="2"/>
        <v>219.38599999999997</v>
      </c>
      <c r="R23" s="17"/>
      <c r="V23" s="13">
        <f t="shared" si="4"/>
        <v>288.8</v>
      </c>
      <c r="W23" s="13">
        <f t="shared" si="5"/>
        <v>291.2</v>
      </c>
      <c r="X23" s="13">
        <f t="shared" si="6"/>
        <v>218.7</v>
      </c>
      <c r="Y23" s="13">
        <f t="shared" si="7"/>
        <v>218.7</v>
      </c>
    </row>
    <row r="24" spans="1:25">
      <c r="A24" s="23">
        <f t="shared" si="8"/>
        <v>39194.041666666664</v>
      </c>
      <c r="B24" s="6">
        <f t="shared" si="0"/>
        <v>293.93</v>
      </c>
      <c r="C24" s="6">
        <f t="shared" si="0"/>
        <v>292.01000000000005</v>
      </c>
      <c r="D24" s="6">
        <f t="shared" si="0"/>
        <v>224.72</v>
      </c>
      <c r="E24" s="6">
        <f t="shared" si="0"/>
        <v>222.26</v>
      </c>
      <c r="G24" s="26">
        <f t="shared" si="9"/>
        <v>39194.041666666664</v>
      </c>
      <c r="H24" s="6">
        <f t="shared" si="1"/>
        <v>289.39000000000004</v>
      </c>
      <c r="I24" s="6">
        <f t="shared" si="1"/>
        <v>288.79000000000002</v>
      </c>
      <c r="J24" s="6">
        <f t="shared" si="1"/>
        <v>218.98999999999998</v>
      </c>
      <c r="K24" s="6">
        <f t="shared" si="1"/>
        <v>218.54999999999998</v>
      </c>
      <c r="M24" s="26">
        <f t="shared" si="10"/>
        <v>39194.041666666664</v>
      </c>
      <c r="N24" s="6">
        <f t="shared" si="2"/>
        <v>290.87400000000008</v>
      </c>
      <c r="O24" s="6">
        <f t="shared" si="2"/>
        <v>290.18799999999999</v>
      </c>
      <c r="P24" s="6">
        <f t="shared" si="2"/>
        <v>220.452</v>
      </c>
      <c r="Q24" s="6">
        <f t="shared" si="2"/>
        <v>219.54199999999997</v>
      </c>
      <c r="R24" s="17"/>
      <c r="V24" s="13">
        <f t="shared" si="4"/>
        <v>288.8</v>
      </c>
      <c r="W24" s="13">
        <f t="shared" si="5"/>
        <v>291.2</v>
      </c>
      <c r="X24" s="13">
        <f t="shared" si="6"/>
        <v>218.7</v>
      </c>
      <c r="Y24" s="13">
        <f t="shared" si="7"/>
        <v>218.7</v>
      </c>
    </row>
    <row r="25" spans="1:25">
      <c r="A25" s="23">
        <f t="shared" si="8"/>
        <v>39201.041666666664</v>
      </c>
      <c r="B25" s="6">
        <f t="shared" ref="B25:E40" si="11">MAX(B78,B131,B184,B237,B290)</f>
        <v>292.39000000000004</v>
      </c>
      <c r="C25" s="6">
        <f t="shared" si="11"/>
        <v>290.82000000000005</v>
      </c>
      <c r="D25" s="6">
        <f t="shared" si="11"/>
        <v>222.1</v>
      </c>
      <c r="E25" s="6">
        <f t="shared" si="11"/>
        <v>220.28</v>
      </c>
      <c r="G25" s="26">
        <f t="shared" si="9"/>
        <v>39201.041666666664</v>
      </c>
      <c r="H25" s="6">
        <f t="shared" ref="H25:K40" si="12">MIN(H78,H131,H184,H237,H290)</f>
        <v>289.21000000000004</v>
      </c>
      <c r="I25" s="6">
        <f t="shared" si="12"/>
        <v>288.71000000000004</v>
      </c>
      <c r="J25" s="6">
        <f t="shared" si="12"/>
        <v>219.07</v>
      </c>
      <c r="K25" s="6">
        <f t="shared" si="12"/>
        <v>218.93</v>
      </c>
      <c r="M25" s="26">
        <f t="shared" si="10"/>
        <v>39201.041666666664</v>
      </c>
      <c r="N25" s="6">
        <f t="shared" ref="N25:Q40" si="13">AVERAGE(N78,N131,N184,N237,N290)</f>
        <v>290.88200000000001</v>
      </c>
      <c r="O25" s="6">
        <f t="shared" si="13"/>
        <v>290.27200000000005</v>
      </c>
      <c r="P25" s="6">
        <f t="shared" si="13"/>
        <v>220.17399999999998</v>
      </c>
      <c r="Q25" s="6">
        <f t="shared" si="13"/>
        <v>219.41199999999998</v>
      </c>
      <c r="R25" s="17"/>
      <c r="V25" s="13">
        <f t="shared" si="4"/>
        <v>288.8</v>
      </c>
      <c r="W25" s="13">
        <f t="shared" si="5"/>
        <v>291.2</v>
      </c>
      <c r="X25" s="13">
        <f t="shared" si="6"/>
        <v>218.7</v>
      </c>
      <c r="Y25" s="13">
        <f t="shared" si="7"/>
        <v>218.7</v>
      </c>
    </row>
    <row r="26" spans="1:25">
      <c r="A26" s="23">
        <f t="shared" si="8"/>
        <v>39208.041666666664</v>
      </c>
      <c r="B26" s="6">
        <f t="shared" si="11"/>
        <v>291.86</v>
      </c>
      <c r="C26" s="6">
        <f t="shared" si="11"/>
        <v>290.8</v>
      </c>
      <c r="D26" s="6">
        <f t="shared" si="11"/>
        <v>221.41</v>
      </c>
      <c r="E26" s="6">
        <f t="shared" si="11"/>
        <v>219.87</v>
      </c>
      <c r="G26" s="26">
        <f t="shared" si="9"/>
        <v>39208.041666666664</v>
      </c>
      <c r="H26" s="6">
        <f t="shared" si="12"/>
        <v>288.56</v>
      </c>
      <c r="I26" s="6">
        <f t="shared" si="12"/>
        <v>288.40000000000003</v>
      </c>
      <c r="J26" s="6">
        <f t="shared" si="12"/>
        <v>217.88</v>
      </c>
      <c r="K26" s="6">
        <f t="shared" si="12"/>
        <v>217.72</v>
      </c>
      <c r="M26" s="26">
        <f t="shared" si="10"/>
        <v>39208.041666666664</v>
      </c>
      <c r="N26" s="6">
        <f t="shared" si="13"/>
        <v>290.37600000000003</v>
      </c>
      <c r="O26" s="6">
        <f t="shared" si="13"/>
        <v>290.02</v>
      </c>
      <c r="P26" s="6">
        <f t="shared" si="13"/>
        <v>219.67399999999998</v>
      </c>
      <c r="Q26" s="6">
        <f t="shared" si="13"/>
        <v>219.25799999999998</v>
      </c>
      <c r="R26" s="17"/>
      <c r="V26" s="13">
        <f t="shared" si="4"/>
        <v>288.8</v>
      </c>
      <c r="W26" s="13">
        <f t="shared" si="5"/>
        <v>291.2</v>
      </c>
      <c r="X26" s="13">
        <f t="shared" si="6"/>
        <v>218.7</v>
      </c>
      <c r="Y26" s="13">
        <f t="shared" si="7"/>
        <v>218.7</v>
      </c>
    </row>
    <row r="27" spans="1:25">
      <c r="A27" s="23">
        <f t="shared" si="8"/>
        <v>39215.041666666664</v>
      </c>
      <c r="B27" s="6">
        <f t="shared" si="11"/>
        <v>292.14000000000004</v>
      </c>
      <c r="C27" s="6">
        <f t="shared" si="11"/>
        <v>290.67</v>
      </c>
      <c r="D27" s="6">
        <f t="shared" si="11"/>
        <v>221.84</v>
      </c>
      <c r="E27" s="6">
        <f t="shared" si="11"/>
        <v>220.10999999999999</v>
      </c>
      <c r="G27" s="26">
        <f t="shared" si="9"/>
        <v>39215.041666666664</v>
      </c>
      <c r="H27" s="6">
        <f t="shared" si="12"/>
        <v>288.70000000000005</v>
      </c>
      <c r="I27" s="6">
        <f t="shared" si="12"/>
        <v>288.40000000000003</v>
      </c>
      <c r="J27" s="6">
        <f t="shared" si="12"/>
        <v>218.23999999999998</v>
      </c>
      <c r="K27" s="6">
        <f t="shared" si="12"/>
        <v>218.06</v>
      </c>
      <c r="M27" s="26">
        <f t="shared" si="10"/>
        <v>39215.041666666664</v>
      </c>
      <c r="N27" s="6">
        <f t="shared" si="13"/>
        <v>290.47200000000004</v>
      </c>
      <c r="O27" s="6">
        <f t="shared" si="13"/>
        <v>290.21400000000006</v>
      </c>
      <c r="P27" s="6">
        <f t="shared" si="13"/>
        <v>219.67399999999998</v>
      </c>
      <c r="Q27" s="6">
        <f t="shared" si="13"/>
        <v>219.33999999999997</v>
      </c>
      <c r="R27" s="17"/>
      <c r="V27" s="13">
        <f t="shared" si="4"/>
        <v>288.8</v>
      </c>
      <c r="W27" s="13">
        <f t="shared" si="5"/>
        <v>291.2</v>
      </c>
      <c r="X27" s="13">
        <f t="shared" si="6"/>
        <v>218.7</v>
      </c>
      <c r="Y27" s="13">
        <f t="shared" si="7"/>
        <v>218.7</v>
      </c>
    </row>
    <row r="28" spans="1:25">
      <c r="A28" s="23">
        <f t="shared" si="8"/>
        <v>39222.041666666664</v>
      </c>
      <c r="B28" s="6">
        <f t="shared" si="11"/>
        <v>290.87</v>
      </c>
      <c r="C28" s="6">
        <f t="shared" si="11"/>
        <v>290.68</v>
      </c>
      <c r="D28" s="6">
        <f t="shared" si="11"/>
        <v>220.41</v>
      </c>
      <c r="E28" s="6">
        <f t="shared" si="11"/>
        <v>219.69</v>
      </c>
      <c r="G28" s="26">
        <f t="shared" si="9"/>
        <v>39222.041666666664</v>
      </c>
      <c r="H28" s="6">
        <f t="shared" si="12"/>
        <v>288.41000000000003</v>
      </c>
      <c r="I28" s="6">
        <f t="shared" si="12"/>
        <v>288.3</v>
      </c>
      <c r="J28" s="6">
        <f t="shared" si="12"/>
        <v>217.91</v>
      </c>
      <c r="K28" s="6">
        <f t="shared" si="12"/>
        <v>217.71</v>
      </c>
      <c r="M28" s="26">
        <f t="shared" si="10"/>
        <v>39222.041666666664</v>
      </c>
      <c r="N28" s="6">
        <f t="shared" si="13"/>
        <v>290.26400000000001</v>
      </c>
      <c r="O28" s="6">
        <f t="shared" si="13"/>
        <v>290.04800000000006</v>
      </c>
      <c r="P28" s="6">
        <f t="shared" si="13"/>
        <v>219.51</v>
      </c>
      <c r="Q28" s="6">
        <f t="shared" si="13"/>
        <v>219.238</v>
      </c>
      <c r="R28" s="17"/>
      <c r="V28" s="13">
        <f t="shared" si="4"/>
        <v>288.8</v>
      </c>
      <c r="W28" s="13">
        <f t="shared" si="5"/>
        <v>291.2</v>
      </c>
      <c r="X28" s="13">
        <f t="shared" si="6"/>
        <v>218.7</v>
      </c>
      <c r="Y28" s="13">
        <f t="shared" si="7"/>
        <v>218.7</v>
      </c>
    </row>
    <row r="29" spans="1:25">
      <c r="A29" s="23">
        <f t="shared" si="8"/>
        <v>39229.041666666664</v>
      </c>
      <c r="B29" s="6">
        <f t="shared" si="11"/>
        <v>290.83000000000004</v>
      </c>
      <c r="C29" s="6">
        <f t="shared" si="11"/>
        <v>290.83000000000004</v>
      </c>
      <c r="D29" s="6">
        <f t="shared" si="11"/>
        <v>219.82</v>
      </c>
      <c r="E29" s="6">
        <f t="shared" si="11"/>
        <v>219.7</v>
      </c>
      <c r="G29" s="26">
        <f t="shared" si="9"/>
        <v>39229.041666666664</v>
      </c>
      <c r="H29" s="6">
        <f t="shared" si="12"/>
        <v>289.03000000000003</v>
      </c>
      <c r="I29" s="6">
        <f t="shared" si="12"/>
        <v>288.95000000000005</v>
      </c>
      <c r="J29" s="6">
        <f t="shared" si="12"/>
        <v>218.32999999999998</v>
      </c>
      <c r="K29" s="6">
        <f t="shared" si="12"/>
        <v>218.23</v>
      </c>
      <c r="M29" s="26">
        <f t="shared" si="10"/>
        <v>39229.041666666664</v>
      </c>
      <c r="N29" s="6">
        <f t="shared" si="13"/>
        <v>290.24800000000005</v>
      </c>
      <c r="O29" s="6">
        <f t="shared" si="13"/>
        <v>290.14600000000002</v>
      </c>
      <c r="P29" s="6">
        <f t="shared" si="13"/>
        <v>219.34399999999999</v>
      </c>
      <c r="Q29" s="6">
        <f t="shared" si="13"/>
        <v>219.20999999999998</v>
      </c>
      <c r="R29" s="17"/>
      <c r="V29" s="13">
        <f t="shared" si="4"/>
        <v>288.8</v>
      </c>
      <c r="W29" s="13">
        <f t="shared" si="5"/>
        <v>291.2</v>
      </c>
      <c r="X29" s="13">
        <f t="shared" si="6"/>
        <v>218.7</v>
      </c>
      <c r="Y29" s="13">
        <f t="shared" si="7"/>
        <v>218.7</v>
      </c>
    </row>
    <row r="30" spans="1:25">
      <c r="A30" s="23">
        <f t="shared" si="8"/>
        <v>39236.041666666664</v>
      </c>
      <c r="B30" s="6">
        <f t="shared" si="11"/>
        <v>290.87</v>
      </c>
      <c r="C30" s="6">
        <f t="shared" si="11"/>
        <v>290.81</v>
      </c>
      <c r="D30" s="6">
        <f t="shared" si="11"/>
        <v>219.76</v>
      </c>
      <c r="E30" s="6">
        <f t="shared" si="11"/>
        <v>219.7</v>
      </c>
      <c r="G30" s="26">
        <f t="shared" si="9"/>
        <v>39236.041666666664</v>
      </c>
      <c r="H30" s="6">
        <f t="shared" si="12"/>
        <v>288.29000000000002</v>
      </c>
      <c r="I30" s="6">
        <f t="shared" si="12"/>
        <v>288.20000000000005</v>
      </c>
      <c r="J30" s="6">
        <f t="shared" si="12"/>
        <v>218.21</v>
      </c>
      <c r="K30" s="6">
        <f t="shared" si="12"/>
        <v>218.17</v>
      </c>
      <c r="M30" s="26">
        <f t="shared" si="10"/>
        <v>39236.041666666664</v>
      </c>
      <c r="N30" s="6">
        <f t="shared" si="13"/>
        <v>290.12200000000001</v>
      </c>
      <c r="O30" s="6">
        <f t="shared" si="13"/>
        <v>290.06200000000001</v>
      </c>
      <c r="P30" s="6">
        <f t="shared" si="13"/>
        <v>219.18400000000003</v>
      </c>
      <c r="Q30" s="6">
        <f t="shared" si="13"/>
        <v>219.10999999999999</v>
      </c>
      <c r="R30" s="17"/>
      <c r="V30" s="13">
        <f t="shared" si="4"/>
        <v>288.8</v>
      </c>
      <c r="W30" s="13">
        <f t="shared" si="5"/>
        <v>291.2</v>
      </c>
      <c r="X30" s="13">
        <f t="shared" si="6"/>
        <v>218.7</v>
      </c>
      <c r="Y30" s="13">
        <f t="shared" si="7"/>
        <v>218.7</v>
      </c>
    </row>
    <row r="31" spans="1:25">
      <c r="A31" s="23">
        <f t="shared" si="8"/>
        <v>39243.041666666664</v>
      </c>
      <c r="B31" s="6">
        <f t="shared" si="11"/>
        <v>290.86</v>
      </c>
      <c r="C31" s="6">
        <f t="shared" si="11"/>
        <v>290.79000000000002</v>
      </c>
      <c r="D31" s="6">
        <f t="shared" si="11"/>
        <v>219.57</v>
      </c>
      <c r="E31" s="6">
        <f t="shared" si="11"/>
        <v>219.51</v>
      </c>
      <c r="G31" s="26">
        <f t="shared" si="9"/>
        <v>39243.041666666664</v>
      </c>
      <c r="H31" s="6">
        <f t="shared" si="12"/>
        <v>288.54000000000002</v>
      </c>
      <c r="I31" s="6">
        <f t="shared" si="12"/>
        <v>288.36</v>
      </c>
      <c r="J31" s="6">
        <f t="shared" si="12"/>
        <v>217.81</v>
      </c>
      <c r="K31" s="6">
        <f t="shared" si="12"/>
        <v>217.71</v>
      </c>
      <c r="M31" s="26">
        <f t="shared" si="10"/>
        <v>39243.041666666664</v>
      </c>
      <c r="N31" s="6">
        <f t="shared" si="13"/>
        <v>290.024</v>
      </c>
      <c r="O31" s="6">
        <f t="shared" si="13"/>
        <v>289.96000000000004</v>
      </c>
      <c r="P31" s="6">
        <f t="shared" si="13"/>
        <v>218.99</v>
      </c>
      <c r="Q31" s="6">
        <f t="shared" si="13"/>
        <v>218.91199999999998</v>
      </c>
      <c r="R31" s="17"/>
      <c r="V31" s="13">
        <f t="shared" si="4"/>
        <v>288.8</v>
      </c>
      <c r="W31" s="13">
        <f t="shared" si="5"/>
        <v>291.2</v>
      </c>
      <c r="X31" s="13">
        <f t="shared" si="6"/>
        <v>218.7</v>
      </c>
      <c r="Y31" s="13">
        <f t="shared" si="7"/>
        <v>218.7</v>
      </c>
    </row>
    <row r="32" spans="1:25">
      <c r="A32" s="23">
        <f t="shared" si="8"/>
        <v>39250.041666666664</v>
      </c>
      <c r="B32" s="6">
        <f t="shared" si="11"/>
        <v>290.8</v>
      </c>
      <c r="C32" s="6">
        <f t="shared" si="11"/>
        <v>290.79000000000002</v>
      </c>
      <c r="D32" s="6">
        <f t="shared" si="11"/>
        <v>219.65</v>
      </c>
      <c r="E32" s="6">
        <f t="shared" si="11"/>
        <v>219.5</v>
      </c>
      <c r="G32" s="26">
        <f t="shared" si="9"/>
        <v>39250.041666666664</v>
      </c>
      <c r="H32" s="6">
        <f t="shared" si="12"/>
        <v>288.82000000000005</v>
      </c>
      <c r="I32" s="6">
        <f t="shared" si="12"/>
        <v>288.69</v>
      </c>
      <c r="J32" s="6">
        <f t="shared" si="12"/>
        <v>217.89</v>
      </c>
      <c r="K32" s="6">
        <f t="shared" si="12"/>
        <v>217.79</v>
      </c>
      <c r="M32" s="26">
        <f t="shared" si="10"/>
        <v>39250.041666666664</v>
      </c>
      <c r="N32" s="6">
        <f t="shared" si="13"/>
        <v>290.03800000000001</v>
      </c>
      <c r="O32" s="6">
        <f t="shared" si="13"/>
        <v>289.98</v>
      </c>
      <c r="P32" s="6">
        <f t="shared" si="13"/>
        <v>218.98399999999998</v>
      </c>
      <c r="Q32" s="6">
        <f t="shared" si="13"/>
        <v>218.91199999999998</v>
      </c>
      <c r="R32" s="17"/>
      <c r="V32" s="13">
        <f t="shared" si="4"/>
        <v>288.8</v>
      </c>
      <c r="W32" s="13">
        <f t="shared" si="5"/>
        <v>291.2</v>
      </c>
      <c r="X32" s="13">
        <f t="shared" si="6"/>
        <v>218.7</v>
      </c>
      <c r="Y32" s="13">
        <f t="shared" si="7"/>
        <v>218.7</v>
      </c>
    </row>
    <row r="33" spans="1:25">
      <c r="A33" s="23">
        <f t="shared" si="8"/>
        <v>39257.041666666664</v>
      </c>
      <c r="B33" s="6">
        <f t="shared" si="11"/>
        <v>290.82000000000005</v>
      </c>
      <c r="C33" s="6">
        <f t="shared" si="11"/>
        <v>290.79000000000002</v>
      </c>
      <c r="D33" s="6">
        <f t="shared" si="11"/>
        <v>219.62</v>
      </c>
      <c r="E33" s="6">
        <f t="shared" si="11"/>
        <v>219.53</v>
      </c>
      <c r="G33" s="26">
        <f t="shared" si="9"/>
        <v>39257.041666666664</v>
      </c>
      <c r="H33" s="6">
        <f t="shared" si="12"/>
        <v>288.44</v>
      </c>
      <c r="I33" s="6">
        <f t="shared" si="12"/>
        <v>288.39000000000004</v>
      </c>
      <c r="J33" s="6">
        <f t="shared" si="12"/>
        <v>217.76</v>
      </c>
      <c r="K33" s="6">
        <f t="shared" si="12"/>
        <v>217.66</v>
      </c>
      <c r="M33" s="26">
        <f t="shared" si="10"/>
        <v>39257.041666666664</v>
      </c>
      <c r="N33" s="6">
        <f t="shared" si="13"/>
        <v>290.03399999999999</v>
      </c>
      <c r="O33" s="6">
        <f t="shared" si="13"/>
        <v>289.99</v>
      </c>
      <c r="P33" s="6">
        <f t="shared" si="13"/>
        <v>218.946</v>
      </c>
      <c r="Q33" s="6">
        <f t="shared" si="13"/>
        <v>218.90199999999999</v>
      </c>
      <c r="R33" s="17"/>
      <c r="V33" s="13">
        <f t="shared" si="4"/>
        <v>288.8</v>
      </c>
      <c r="W33" s="13">
        <f t="shared" si="5"/>
        <v>291.2</v>
      </c>
      <c r="X33" s="13">
        <f t="shared" si="6"/>
        <v>218.7</v>
      </c>
      <c r="Y33" s="13">
        <f t="shared" si="7"/>
        <v>218.7</v>
      </c>
    </row>
    <row r="34" spans="1:25">
      <c r="A34" s="23">
        <f t="shared" si="8"/>
        <v>39264.041666666664</v>
      </c>
      <c r="B34" s="6">
        <f t="shared" si="11"/>
        <v>290.86</v>
      </c>
      <c r="C34" s="6">
        <f t="shared" si="11"/>
        <v>290.79000000000002</v>
      </c>
      <c r="D34" s="6">
        <f t="shared" si="11"/>
        <v>219.51999999999998</v>
      </c>
      <c r="E34" s="6">
        <f t="shared" si="11"/>
        <v>219.43</v>
      </c>
      <c r="G34" s="26">
        <f t="shared" si="9"/>
        <v>39264.041666666664</v>
      </c>
      <c r="H34" s="6">
        <f t="shared" si="12"/>
        <v>288.67</v>
      </c>
      <c r="I34" s="6">
        <f t="shared" si="12"/>
        <v>288.57000000000005</v>
      </c>
      <c r="J34" s="6">
        <f t="shared" si="12"/>
        <v>217.76</v>
      </c>
      <c r="K34" s="6">
        <f t="shared" si="12"/>
        <v>217.66</v>
      </c>
      <c r="M34" s="26">
        <f t="shared" si="10"/>
        <v>39264.041666666664</v>
      </c>
      <c r="N34" s="6">
        <f t="shared" si="13"/>
        <v>290.04000000000008</v>
      </c>
      <c r="O34" s="6">
        <f t="shared" si="13"/>
        <v>290.01000000000005</v>
      </c>
      <c r="P34" s="6">
        <f t="shared" si="13"/>
        <v>218.89600000000002</v>
      </c>
      <c r="Q34" s="6">
        <f t="shared" si="13"/>
        <v>218.86799999999999</v>
      </c>
      <c r="R34" s="17"/>
      <c r="V34" s="13">
        <f t="shared" si="4"/>
        <v>288.8</v>
      </c>
      <c r="W34" s="13">
        <f t="shared" si="5"/>
        <v>291.2</v>
      </c>
      <c r="X34" s="13">
        <f t="shared" si="6"/>
        <v>218.7</v>
      </c>
      <c r="Y34" s="13">
        <f t="shared" si="7"/>
        <v>218.7</v>
      </c>
    </row>
    <row r="35" spans="1:25">
      <c r="A35" s="23">
        <f t="shared" si="8"/>
        <v>39271.041666666664</v>
      </c>
      <c r="B35" s="6">
        <f t="shared" si="11"/>
        <v>290.89000000000004</v>
      </c>
      <c r="C35" s="6">
        <f t="shared" si="11"/>
        <v>290.85000000000002</v>
      </c>
      <c r="D35" s="6">
        <f t="shared" si="11"/>
        <v>219.5</v>
      </c>
      <c r="E35" s="6">
        <f t="shared" si="11"/>
        <v>219.44</v>
      </c>
      <c r="G35" s="26">
        <f t="shared" si="9"/>
        <v>39271.041666666664</v>
      </c>
      <c r="H35" s="6">
        <f t="shared" si="12"/>
        <v>288.62</v>
      </c>
      <c r="I35" s="6">
        <f t="shared" si="12"/>
        <v>288.5</v>
      </c>
      <c r="J35" s="6">
        <f t="shared" si="12"/>
        <v>217.73</v>
      </c>
      <c r="K35" s="6">
        <f t="shared" si="12"/>
        <v>217.6</v>
      </c>
      <c r="M35" s="26">
        <f t="shared" si="10"/>
        <v>39271.041666666664</v>
      </c>
      <c r="N35" s="6">
        <f t="shared" si="13"/>
        <v>289.95400000000006</v>
      </c>
      <c r="O35" s="6">
        <f t="shared" si="13"/>
        <v>289.92400000000004</v>
      </c>
      <c r="P35" s="6">
        <f t="shared" si="13"/>
        <v>218.86799999999999</v>
      </c>
      <c r="Q35" s="6">
        <f t="shared" si="13"/>
        <v>218.84200000000001</v>
      </c>
      <c r="R35" s="17"/>
      <c r="V35" s="13">
        <f t="shared" si="4"/>
        <v>288.8</v>
      </c>
      <c r="W35" s="13">
        <f t="shared" si="5"/>
        <v>291.2</v>
      </c>
      <c r="X35" s="13">
        <f t="shared" si="6"/>
        <v>218.7</v>
      </c>
      <c r="Y35" s="13">
        <f t="shared" si="7"/>
        <v>218.7</v>
      </c>
    </row>
    <row r="36" spans="1:25">
      <c r="A36" s="23">
        <f t="shared" si="8"/>
        <v>39278.041666666664</v>
      </c>
      <c r="B36" s="6">
        <f t="shared" si="11"/>
        <v>290.81</v>
      </c>
      <c r="C36" s="6">
        <f t="shared" si="11"/>
        <v>290.81</v>
      </c>
      <c r="D36" s="6">
        <f t="shared" si="11"/>
        <v>219.63</v>
      </c>
      <c r="E36" s="6">
        <f t="shared" si="11"/>
        <v>219.51999999999998</v>
      </c>
      <c r="G36" s="26">
        <f t="shared" si="9"/>
        <v>39278.041666666664</v>
      </c>
      <c r="H36" s="6">
        <f t="shared" si="12"/>
        <v>288.40000000000003</v>
      </c>
      <c r="I36" s="6">
        <f t="shared" si="12"/>
        <v>288.3</v>
      </c>
      <c r="J36" s="6">
        <f t="shared" si="12"/>
        <v>217.7</v>
      </c>
      <c r="K36" s="6">
        <f t="shared" si="12"/>
        <v>217.6</v>
      </c>
      <c r="M36" s="26">
        <f t="shared" si="10"/>
        <v>39278.041666666664</v>
      </c>
      <c r="N36" s="6">
        <f t="shared" si="13"/>
        <v>289.834</v>
      </c>
      <c r="O36" s="6">
        <f t="shared" si="13"/>
        <v>289.78800000000001</v>
      </c>
      <c r="P36" s="6">
        <f t="shared" si="13"/>
        <v>218.88400000000001</v>
      </c>
      <c r="Q36" s="6">
        <f t="shared" si="13"/>
        <v>218.83999999999997</v>
      </c>
      <c r="R36" s="17"/>
      <c r="V36" s="13">
        <f t="shared" si="4"/>
        <v>288.8</v>
      </c>
      <c r="W36" s="13">
        <f t="shared" si="5"/>
        <v>291.2</v>
      </c>
      <c r="X36" s="13">
        <f t="shared" si="6"/>
        <v>218.7</v>
      </c>
      <c r="Y36" s="13">
        <f t="shared" si="7"/>
        <v>218.7</v>
      </c>
    </row>
    <row r="37" spans="1:25">
      <c r="A37" s="23">
        <f t="shared" si="8"/>
        <v>39285.041666666664</v>
      </c>
      <c r="B37" s="6">
        <f t="shared" si="11"/>
        <v>290.81</v>
      </c>
      <c r="C37" s="6">
        <f t="shared" si="11"/>
        <v>290.81</v>
      </c>
      <c r="D37" s="6">
        <f t="shared" si="11"/>
        <v>219.57999999999998</v>
      </c>
      <c r="E37" s="6">
        <f t="shared" si="11"/>
        <v>219.5</v>
      </c>
      <c r="G37" s="26">
        <f t="shared" si="9"/>
        <v>39285.041666666664</v>
      </c>
      <c r="H37" s="6">
        <f t="shared" si="12"/>
        <v>288.35000000000002</v>
      </c>
      <c r="I37" s="6">
        <f t="shared" si="12"/>
        <v>288.25</v>
      </c>
      <c r="J37" s="6">
        <f t="shared" si="12"/>
        <v>217.72</v>
      </c>
      <c r="K37" s="6">
        <f t="shared" si="12"/>
        <v>217.6</v>
      </c>
      <c r="M37" s="26">
        <f t="shared" si="10"/>
        <v>39285.041666666664</v>
      </c>
      <c r="N37" s="6">
        <f t="shared" si="13"/>
        <v>289.88600000000008</v>
      </c>
      <c r="O37" s="6">
        <f t="shared" si="13"/>
        <v>289.85000000000002</v>
      </c>
      <c r="P37" s="6">
        <f t="shared" si="13"/>
        <v>218.88000000000002</v>
      </c>
      <c r="Q37" s="6">
        <f t="shared" si="13"/>
        <v>218.84200000000001</v>
      </c>
      <c r="R37" s="17"/>
      <c r="V37" s="13">
        <f t="shared" si="4"/>
        <v>288.8</v>
      </c>
      <c r="W37" s="13">
        <f t="shared" si="5"/>
        <v>291.2</v>
      </c>
      <c r="X37" s="13">
        <f t="shared" si="6"/>
        <v>218.7</v>
      </c>
      <c r="Y37" s="13">
        <f t="shared" si="7"/>
        <v>218.7</v>
      </c>
    </row>
    <row r="38" spans="1:25">
      <c r="A38" s="23">
        <f t="shared" si="8"/>
        <v>39292.041666666664</v>
      </c>
      <c r="B38" s="6">
        <f t="shared" si="11"/>
        <v>290.85000000000002</v>
      </c>
      <c r="C38" s="6">
        <f t="shared" si="11"/>
        <v>290.85000000000002</v>
      </c>
      <c r="D38" s="6">
        <f t="shared" si="11"/>
        <v>219.56</v>
      </c>
      <c r="E38" s="6">
        <f t="shared" si="11"/>
        <v>219.46</v>
      </c>
      <c r="G38" s="26">
        <f t="shared" si="9"/>
        <v>39292.041666666664</v>
      </c>
      <c r="H38" s="6">
        <f t="shared" si="12"/>
        <v>288.43</v>
      </c>
      <c r="I38" s="6">
        <f t="shared" si="12"/>
        <v>288.3</v>
      </c>
      <c r="J38" s="6">
        <f t="shared" si="12"/>
        <v>217.76999999999998</v>
      </c>
      <c r="K38" s="6">
        <f t="shared" si="12"/>
        <v>217.63</v>
      </c>
      <c r="M38" s="26">
        <f t="shared" si="10"/>
        <v>39292.041666666664</v>
      </c>
      <c r="N38" s="6">
        <f t="shared" si="13"/>
        <v>289.95600000000002</v>
      </c>
      <c r="O38" s="6">
        <f t="shared" si="13"/>
        <v>289.91800000000001</v>
      </c>
      <c r="P38" s="6">
        <f t="shared" si="13"/>
        <v>218.88000000000002</v>
      </c>
      <c r="Q38" s="6">
        <f t="shared" si="13"/>
        <v>218.84399999999997</v>
      </c>
      <c r="R38" s="17"/>
      <c r="V38" s="13">
        <f t="shared" si="4"/>
        <v>288.8</v>
      </c>
      <c r="W38" s="13">
        <f t="shared" si="5"/>
        <v>291.2</v>
      </c>
      <c r="X38" s="13">
        <f t="shared" si="6"/>
        <v>218.7</v>
      </c>
      <c r="Y38" s="13">
        <f t="shared" si="7"/>
        <v>218.7</v>
      </c>
    </row>
    <row r="39" spans="1:25">
      <c r="A39" s="23">
        <f t="shared" si="8"/>
        <v>39299.041666666664</v>
      </c>
      <c r="B39" s="6">
        <f t="shared" si="11"/>
        <v>290.97000000000003</v>
      </c>
      <c r="C39" s="6">
        <f t="shared" si="11"/>
        <v>290.97000000000003</v>
      </c>
      <c r="D39" s="6">
        <f t="shared" si="11"/>
        <v>219.54999999999998</v>
      </c>
      <c r="E39" s="6">
        <f t="shared" si="11"/>
        <v>219.54999999999998</v>
      </c>
      <c r="G39" s="26">
        <f t="shared" si="9"/>
        <v>39299.041666666664</v>
      </c>
      <c r="H39" s="6">
        <f t="shared" si="12"/>
        <v>288.87</v>
      </c>
      <c r="I39" s="6">
        <f t="shared" si="12"/>
        <v>288.79000000000002</v>
      </c>
      <c r="J39" s="6">
        <f t="shared" si="12"/>
        <v>217.95</v>
      </c>
      <c r="K39" s="6">
        <f t="shared" si="12"/>
        <v>217.85999999999999</v>
      </c>
      <c r="M39" s="26">
        <f t="shared" si="10"/>
        <v>39299.041666666664</v>
      </c>
      <c r="N39" s="6">
        <f t="shared" si="13"/>
        <v>290.12000000000006</v>
      </c>
      <c r="O39" s="6">
        <f t="shared" si="13"/>
        <v>290.10200000000003</v>
      </c>
      <c r="P39" s="6">
        <f t="shared" si="13"/>
        <v>218.98199999999997</v>
      </c>
      <c r="Q39" s="6">
        <f t="shared" si="13"/>
        <v>218.96999999999997</v>
      </c>
      <c r="R39" s="17"/>
      <c r="V39" s="13">
        <f t="shared" si="4"/>
        <v>288.8</v>
      </c>
      <c r="W39" s="13">
        <f t="shared" si="5"/>
        <v>291.2</v>
      </c>
      <c r="X39" s="13">
        <f t="shared" si="6"/>
        <v>218.7</v>
      </c>
      <c r="Y39" s="13">
        <f t="shared" si="7"/>
        <v>218.7</v>
      </c>
    </row>
    <row r="40" spans="1:25">
      <c r="A40" s="23">
        <f t="shared" si="8"/>
        <v>39306.041666666664</v>
      </c>
      <c r="B40" s="6">
        <f t="shared" si="11"/>
        <v>291.10000000000002</v>
      </c>
      <c r="C40" s="6">
        <f t="shared" si="11"/>
        <v>291.07000000000005</v>
      </c>
      <c r="D40" s="6">
        <f t="shared" si="11"/>
        <v>220.45</v>
      </c>
      <c r="E40" s="6">
        <f t="shared" si="11"/>
        <v>219.7</v>
      </c>
      <c r="G40" s="26">
        <f t="shared" si="9"/>
        <v>39306.041666666664</v>
      </c>
      <c r="H40" s="6">
        <f t="shared" si="12"/>
        <v>288.41000000000003</v>
      </c>
      <c r="I40" s="6">
        <f t="shared" si="12"/>
        <v>288.3</v>
      </c>
      <c r="J40" s="6">
        <f t="shared" si="12"/>
        <v>217.79999999999998</v>
      </c>
      <c r="K40" s="6">
        <f t="shared" si="12"/>
        <v>217.6</v>
      </c>
      <c r="M40" s="26">
        <f t="shared" si="10"/>
        <v>39306.041666666664</v>
      </c>
      <c r="N40" s="6">
        <f t="shared" si="13"/>
        <v>290.19799999999998</v>
      </c>
      <c r="O40" s="6">
        <f t="shared" si="13"/>
        <v>290.12</v>
      </c>
      <c r="P40" s="6">
        <f t="shared" si="13"/>
        <v>219.18400000000003</v>
      </c>
      <c r="Q40" s="6">
        <f t="shared" si="13"/>
        <v>219.08200000000002</v>
      </c>
      <c r="R40" s="17"/>
      <c r="V40" s="13">
        <f t="shared" si="4"/>
        <v>288.8</v>
      </c>
      <c r="W40" s="13">
        <f t="shared" si="5"/>
        <v>291.2</v>
      </c>
      <c r="X40" s="13">
        <f t="shared" si="6"/>
        <v>218.7</v>
      </c>
      <c r="Y40" s="13">
        <f t="shared" si="7"/>
        <v>218.7</v>
      </c>
    </row>
    <row r="41" spans="1:25">
      <c r="A41" s="23">
        <f t="shared" si="8"/>
        <v>39313.041666666664</v>
      </c>
      <c r="B41" s="6">
        <f t="shared" ref="B41:E56" si="14">MAX(B94,B147,B200,B253,B306)</f>
        <v>291.10000000000002</v>
      </c>
      <c r="C41" s="6">
        <f t="shared" si="14"/>
        <v>291.10000000000002</v>
      </c>
      <c r="D41" s="6">
        <f t="shared" si="14"/>
        <v>219.85999999999999</v>
      </c>
      <c r="E41" s="6">
        <f t="shared" si="14"/>
        <v>219.7</v>
      </c>
      <c r="G41" s="26">
        <f t="shared" si="9"/>
        <v>39313.041666666664</v>
      </c>
      <c r="H41" s="6">
        <f t="shared" ref="H41:K56" si="15">MIN(H94,H147,H200,H253,H306)</f>
        <v>288.79000000000002</v>
      </c>
      <c r="I41" s="6">
        <f t="shared" si="15"/>
        <v>288.49</v>
      </c>
      <c r="J41" s="6">
        <f t="shared" si="15"/>
        <v>218.2</v>
      </c>
      <c r="K41" s="6">
        <f t="shared" si="15"/>
        <v>218.07999999999998</v>
      </c>
      <c r="M41" s="26">
        <f t="shared" si="10"/>
        <v>39313.041666666664</v>
      </c>
      <c r="N41" s="6">
        <f t="shared" ref="N41:Q56" si="16">AVERAGE(N94,N147,N200,N253,N306)</f>
        <v>290.23400000000004</v>
      </c>
      <c r="O41" s="6">
        <f t="shared" si="16"/>
        <v>290.17600000000004</v>
      </c>
      <c r="P41" s="6">
        <f t="shared" si="16"/>
        <v>219.21999999999997</v>
      </c>
      <c r="Q41" s="6">
        <f t="shared" si="16"/>
        <v>219.12799999999999</v>
      </c>
      <c r="R41" s="17"/>
      <c r="V41" s="13">
        <f t="shared" si="4"/>
        <v>288.8</v>
      </c>
      <c r="W41" s="13">
        <f t="shared" si="5"/>
        <v>291.2</v>
      </c>
      <c r="X41" s="13">
        <f t="shared" si="6"/>
        <v>218.7</v>
      </c>
      <c r="Y41" s="13">
        <f t="shared" si="7"/>
        <v>218.7</v>
      </c>
    </row>
    <row r="42" spans="1:25">
      <c r="A42" s="23">
        <f t="shared" si="8"/>
        <v>39320.041666666664</v>
      </c>
      <c r="B42" s="6">
        <f t="shared" si="14"/>
        <v>291.10000000000002</v>
      </c>
      <c r="C42" s="6">
        <f t="shared" si="14"/>
        <v>291.10000000000002</v>
      </c>
      <c r="D42" s="6">
        <f t="shared" si="14"/>
        <v>219.66</v>
      </c>
      <c r="E42" s="6">
        <f t="shared" si="14"/>
        <v>219.6</v>
      </c>
      <c r="G42" s="26">
        <f t="shared" si="9"/>
        <v>39320.041666666664</v>
      </c>
      <c r="H42" s="6">
        <f t="shared" si="15"/>
        <v>288.98</v>
      </c>
      <c r="I42" s="6">
        <f t="shared" si="15"/>
        <v>288.88</v>
      </c>
      <c r="J42" s="6">
        <f t="shared" si="15"/>
        <v>217.76999999999998</v>
      </c>
      <c r="K42" s="6">
        <f t="shared" si="15"/>
        <v>217.65</v>
      </c>
      <c r="M42" s="26">
        <f t="shared" si="10"/>
        <v>39320.041666666664</v>
      </c>
      <c r="N42" s="6">
        <f t="shared" si="16"/>
        <v>290.30200000000002</v>
      </c>
      <c r="O42" s="6">
        <f t="shared" si="16"/>
        <v>290.27200000000005</v>
      </c>
      <c r="P42" s="6">
        <f t="shared" si="16"/>
        <v>219.108</v>
      </c>
      <c r="Q42" s="6">
        <f t="shared" si="16"/>
        <v>219.07599999999996</v>
      </c>
      <c r="R42" s="17"/>
      <c r="V42" s="13">
        <f t="shared" si="4"/>
        <v>288.8</v>
      </c>
      <c r="W42" s="13">
        <f t="shared" si="5"/>
        <v>291.2</v>
      </c>
      <c r="X42" s="13">
        <f t="shared" si="6"/>
        <v>218.7</v>
      </c>
      <c r="Y42" s="13">
        <f t="shared" si="7"/>
        <v>218.7</v>
      </c>
    </row>
    <row r="43" spans="1:25">
      <c r="A43" s="23">
        <f t="shared" si="8"/>
        <v>39327.041666666664</v>
      </c>
      <c r="B43" s="6">
        <f t="shared" si="14"/>
        <v>291.03000000000003</v>
      </c>
      <c r="C43" s="6">
        <f t="shared" si="14"/>
        <v>291.03000000000003</v>
      </c>
      <c r="D43" s="6">
        <f t="shared" si="14"/>
        <v>219.60999999999999</v>
      </c>
      <c r="E43" s="6">
        <f t="shared" si="14"/>
        <v>219.6</v>
      </c>
      <c r="G43" s="26">
        <f t="shared" si="9"/>
        <v>39327.041666666664</v>
      </c>
      <c r="H43" s="6">
        <f t="shared" si="15"/>
        <v>288.8</v>
      </c>
      <c r="I43" s="6">
        <f t="shared" si="15"/>
        <v>288.70000000000005</v>
      </c>
      <c r="J43" s="6">
        <f t="shared" si="15"/>
        <v>217.96</v>
      </c>
      <c r="K43" s="6">
        <f t="shared" si="15"/>
        <v>217.85</v>
      </c>
      <c r="M43" s="26">
        <f t="shared" si="10"/>
        <v>39327.041666666664</v>
      </c>
      <c r="N43" s="6">
        <f t="shared" si="16"/>
        <v>290.13600000000002</v>
      </c>
      <c r="O43" s="6">
        <f t="shared" si="16"/>
        <v>290.10800000000006</v>
      </c>
      <c r="P43" s="6">
        <f t="shared" si="16"/>
        <v>219.07799999999997</v>
      </c>
      <c r="Q43" s="6">
        <f t="shared" si="16"/>
        <v>219.05599999999998</v>
      </c>
      <c r="R43" s="17"/>
      <c r="V43" s="13">
        <f t="shared" si="4"/>
        <v>288.8</v>
      </c>
      <c r="W43" s="13">
        <f t="shared" si="5"/>
        <v>291.2</v>
      </c>
      <c r="X43" s="13">
        <f t="shared" si="6"/>
        <v>218.7</v>
      </c>
      <c r="Y43" s="13">
        <f t="shared" si="7"/>
        <v>218.7</v>
      </c>
    </row>
    <row r="44" spans="1:25">
      <c r="A44" s="23">
        <f t="shared" si="8"/>
        <v>39334.041666666664</v>
      </c>
      <c r="B44" s="6">
        <f t="shared" si="14"/>
        <v>290.83000000000004</v>
      </c>
      <c r="C44" s="6">
        <f t="shared" si="14"/>
        <v>290.83000000000004</v>
      </c>
      <c r="D44" s="6">
        <f t="shared" si="14"/>
        <v>219.38</v>
      </c>
      <c r="E44" s="6">
        <f t="shared" si="14"/>
        <v>219.38</v>
      </c>
      <c r="G44" s="26">
        <f t="shared" si="9"/>
        <v>39334.041666666664</v>
      </c>
      <c r="H44" s="6">
        <f t="shared" si="15"/>
        <v>288.40000000000003</v>
      </c>
      <c r="I44" s="6">
        <f t="shared" si="15"/>
        <v>288.32000000000005</v>
      </c>
      <c r="J44" s="6">
        <f t="shared" si="15"/>
        <v>218</v>
      </c>
      <c r="K44" s="6">
        <f t="shared" si="15"/>
        <v>217.92</v>
      </c>
      <c r="M44" s="26">
        <f t="shared" si="10"/>
        <v>39334.041666666664</v>
      </c>
      <c r="N44" s="6">
        <f t="shared" si="16"/>
        <v>290.14999999999998</v>
      </c>
      <c r="O44" s="6">
        <f t="shared" si="16"/>
        <v>290.13600000000008</v>
      </c>
      <c r="P44" s="6">
        <f t="shared" si="16"/>
        <v>218.99799999999999</v>
      </c>
      <c r="Q44" s="6">
        <f t="shared" si="16"/>
        <v>218.988</v>
      </c>
      <c r="R44" s="17"/>
      <c r="V44" s="13">
        <f t="shared" si="4"/>
        <v>288.8</v>
      </c>
      <c r="W44" s="13">
        <f t="shared" si="5"/>
        <v>291.2</v>
      </c>
      <c r="X44" s="13">
        <f t="shared" si="6"/>
        <v>218.7</v>
      </c>
      <c r="Y44" s="13">
        <f t="shared" si="7"/>
        <v>218.7</v>
      </c>
    </row>
    <row r="45" spans="1:25">
      <c r="A45" s="23">
        <f t="shared" si="8"/>
        <v>39341.041666666664</v>
      </c>
      <c r="B45" s="6">
        <f t="shared" si="14"/>
        <v>290.84000000000003</v>
      </c>
      <c r="C45" s="6">
        <f t="shared" si="14"/>
        <v>290.84000000000003</v>
      </c>
      <c r="D45" s="6">
        <f t="shared" si="14"/>
        <v>219.37</v>
      </c>
      <c r="E45" s="6">
        <f t="shared" si="14"/>
        <v>219.37</v>
      </c>
      <c r="G45" s="26">
        <f t="shared" si="9"/>
        <v>39341.041666666664</v>
      </c>
      <c r="H45" s="6">
        <f t="shared" si="15"/>
        <v>288.83000000000004</v>
      </c>
      <c r="I45" s="6">
        <f t="shared" si="15"/>
        <v>288.75</v>
      </c>
      <c r="J45" s="6">
        <f t="shared" si="15"/>
        <v>218.04</v>
      </c>
      <c r="K45" s="6">
        <f t="shared" si="15"/>
        <v>217.96</v>
      </c>
      <c r="M45" s="26">
        <f t="shared" si="10"/>
        <v>39341.041666666664</v>
      </c>
      <c r="N45" s="6">
        <f t="shared" si="16"/>
        <v>290.05600000000004</v>
      </c>
      <c r="O45" s="6">
        <f t="shared" si="16"/>
        <v>290.04000000000008</v>
      </c>
      <c r="P45" s="6">
        <f t="shared" si="16"/>
        <v>218.93</v>
      </c>
      <c r="Q45" s="6">
        <f t="shared" si="16"/>
        <v>218.92</v>
      </c>
      <c r="R45" s="17"/>
      <c r="V45" s="13">
        <f t="shared" si="4"/>
        <v>288.8</v>
      </c>
      <c r="W45" s="13">
        <f t="shared" si="5"/>
        <v>291.2</v>
      </c>
      <c r="X45" s="13">
        <f t="shared" si="6"/>
        <v>218.7</v>
      </c>
      <c r="Y45" s="13">
        <f t="shared" si="7"/>
        <v>218.7</v>
      </c>
    </row>
    <row r="46" spans="1:25">
      <c r="A46" s="23">
        <f t="shared" si="8"/>
        <v>39348.041666666664</v>
      </c>
      <c r="B46" s="6">
        <f t="shared" si="14"/>
        <v>290.84000000000003</v>
      </c>
      <c r="C46" s="6">
        <f t="shared" si="14"/>
        <v>290.83000000000004</v>
      </c>
      <c r="D46" s="6">
        <f t="shared" si="14"/>
        <v>219.69</v>
      </c>
      <c r="E46" s="6">
        <f t="shared" si="14"/>
        <v>219.59</v>
      </c>
      <c r="G46" s="26">
        <f t="shared" si="9"/>
        <v>39348.041666666664</v>
      </c>
      <c r="H46" s="6">
        <f t="shared" si="15"/>
        <v>288.65000000000003</v>
      </c>
      <c r="I46" s="6">
        <f t="shared" si="15"/>
        <v>288.59000000000003</v>
      </c>
      <c r="J46" s="6">
        <f t="shared" si="15"/>
        <v>218.04</v>
      </c>
      <c r="K46" s="6">
        <f t="shared" si="15"/>
        <v>217.96</v>
      </c>
      <c r="M46" s="26">
        <f t="shared" si="10"/>
        <v>39348.041666666664</v>
      </c>
      <c r="N46" s="6">
        <f t="shared" si="16"/>
        <v>290.08000000000004</v>
      </c>
      <c r="O46" s="6">
        <f t="shared" si="16"/>
        <v>290.05399999999997</v>
      </c>
      <c r="P46" s="6">
        <f t="shared" si="16"/>
        <v>219.00200000000001</v>
      </c>
      <c r="Q46" s="6">
        <f t="shared" si="16"/>
        <v>218.98000000000002</v>
      </c>
      <c r="R46" s="17"/>
      <c r="V46" s="13">
        <f t="shared" si="4"/>
        <v>288.8</v>
      </c>
      <c r="W46" s="13">
        <f t="shared" si="5"/>
        <v>291.2</v>
      </c>
      <c r="X46" s="13">
        <f t="shared" si="6"/>
        <v>218.7</v>
      </c>
      <c r="Y46" s="13">
        <f t="shared" si="7"/>
        <v>218.7</v>
      </c>
    </row>
    <row r="47" spans="1:25">
      <c r="A47" s="23">
        <f t="shared" si="8"/>
        <v>39355.041666666664</v>
      </c>
      <c r="B47" s="6">
        <f t="shared" si="14"/>
        <v>290.91000000000003</v>
      </c>
      <c r="C47" s="6">
        <f t="shared" si="14"/>
        <v>290.87</v>
      </c>
      <c r="D47" s="6">
        <f t="shared" si="14"/>
        <v>219.48999999999998</v>
      </c>
      <c r="E47" s="6">
        <f t="shared" si="14"/>
        <v>219.48999999999998</v>
      </c>
      <c r="G47" s="26">
        <f t="shared" si="9"/>
        <v>39355.041666666664</v>
      </c>
      <c r="H47" s="6">
        <f t="shared" si="15"/>
        <v>288.74</v>
      </c>
      <c r="I47" s="6">
        <f t="shared" si="15"/>
        <v>288.62</v>
      </c>
      <c r="J47" s="6">
        <f t="shared" si="15"/>
        <v>217.78</v>
      </c>
      <c r="K47" s="6">
        <f t="shared" si="15"/>
        <v>217.68</v>
      </c>
      <c r="M47" s="26">
        <f t="shared" si="10"/>
        <v>39355.041666666664</v>
      </c>
      <c r="N47" s="6">
        <f t="shared" si="16"/>
        <v>290.09199999999998</v>
      </c>
      <c r="O47" s="6">
        <f t="shared" si="16"/>
        <v>290.06600000000003</v>
      </c>
      <c r="P47" s="6">
        <f t="shared" si="16"/>
        <v>218.96599999999998</v>
      </c>
      <c r="Q47" s="6">
        <f t="shared" si="16"/>
        <v>218.94</v>
      </c>
      <c r="R47" s="17"/>
      <c r="V47" s="13">
        <f t="shared" si="4"/>
        <v>288.8</v>
      </c>
      <c r="W47" s="13">
        <f t="shared" si="5"/>
        <v>291.2</v>
      </c>
      <c r="X47" s="13">
        <f t="shared" si="6"/>
        <v>218.7</v>
      </c>
      <c r="Y47" s="13">
        <f t="shared" si="7"/>
        <v>218.7</v>
      </c>
    </row>
    <row r="48" spans="1:25">
      <c r="A48" s="23">
        <f t="shared" si="8"/>
        <v>39362.041666666664</v>
      </c>
      <c r="B48" s="6">
        <f t="shared" si="14"/>
        <v>290.84000000000003</v>
      </c>
      <c r="C48" s="6">
        <f t="shared" si="14"/>
        <v>290.75</v>
      </c>
      <c r="D48" s="6">
        <f t="shared" si="14"/>
        <v>219.47</v>
      </c>
      <c r="E48" s="6">
        <f t="shared" si="14"/>
        <v>219.47</v>
      </c>
      <c r="G48" s="26">
        <f t="shared" si="9"/>
        <v>39362.041666666664</v>
      </c>
      <c r="H48" s="6">
        <f t="shared" si="15"/>
        <v>288.79000000000002</v>
      </c>
      <c r="I48" s="6">
        <f t="shared" si="15"/>
        <v>288.77000000000004</v>
      </c>
      <c r="J48" s="6">
        <f t="shared" si="15"/>
        <v>218.06</v>
      </c>
      <c r="K48" s="6">
        <f t="shared" si="15"/>
        <v>218</v>
      </c>
      <c r="M48" s="26">
        <f t="shared" si="10"/>
        <v>39362.041666666664</v>
      </c>
      <c r="N48" s="6">
        <f t="shared" si="16"/>
        <v>289.988</v>
      </c>
      <c r="O48" s="6">
        <f t="shared" si="16"/>
        <v>289.96400000000006</v>
      </c>
      <c r="P48" s="6">
        <f t="shared" si="16"/>
        <v>218.90799999999999</v>
      </c>
      <c r="Q48" s="6">
        <f t="shared" si="16"/>
        <v>218.892</v>
      </c>
      <c r="R48" s="17"/>
      <c r="V48" s="13">
        <f t="shared" si="4"/>
        <v>288.8</v>
      </c>
      <c r="W48" s="13">
        <f t="shared" si="5"/>
        <v>291.2</v>
      </c>
      <c r="X48" s="13">
        <f t="shared" si="6"/>
        <v>218.7</v>
      </c>
      <c r="Y48" s="13">
        <f t="shared" si="7"/>
        <v>218.7</v>
      </c>
    </row>
    <row r="49" spans="1:25">
      <c r="A49" s="23">
        <f t="shared" si="8"/>
        <v>39369.041666666664</v>
      </c>
      <c r="B49" s="6">
        <f t="shared" si="14"/>
        <v>290.84000000000003</v>
      </c>
      <c r="C49" s="6">
        <f t="shared" si="14"/>
        <v>290.76000000000005</v>
      </c>
      <c r="D49" s="6">
        <f t="shared" si="14"/>
        <v>219.72</v>
      </c>
      <c r="E49" s="6">
        <f t="shared" si="14"/>
        <v>219.47</v>
      </c>
      <c r="G49" s="26">
        <f t="shared" si="9"/>
        <v>39369.041666666664</v>
      </c>
      <c r="H49" s="6">
        <f t="shared" si="15"/>
        <v>288.40000000000003</v>
      </c>
      <c r="I49" s="6">
        <f t="shared" si="15"/>
        <v>288.3</v>
      </c>
      <c r="J49" s="6">
        <f t="shared" si="15"/>
        <v>217.76</v>
      </c>
      <c r="K49" s="6">
        <f t="shared" si="15"/>
        <v>217.6</v>
      </c>
      <c r="M49" s="26">
        <f t="shared" si="10"/>
        <v>39369.041666666664</v>
      </c>
      <c r="N49" s="6">
        <f t="shared" si="16"/>
        <v>289.81600000000003</v>
      </c>
      <c r="O49" s="6">
        <f t="shared" si="16"/>
        <v>289.77199999999999</v>
      </c>
      <c r="P49" s="6">
        <f t="shared" si="16"/>
        <v>218.88199999999998</v>
      </c>
      <c r="Q49" s="6">
        <f t="shared" si="16"/>
        <v>218.84</v>
      </c>
      <c r="R49" s="17"/>
      <c r="V49" s="13">
        <f t="shared" si="4"/>
        <v>288.8</v>
      </c>
      <c r="W49" s="13">
        <f t="shared" si="5"/>
        <v>291.2</v>
      </c>
      <c r="X49" s="13">
        <f t="shared" si="6"/>
        <v>218.7</v>
      </c>
      <c r="Y49" s="13">
        <f t="shared" si="7"/>
        <v>218.7</v>
      </c>
    </row>
    <row r="50" spans="1:25">
      <c r="A50" s="23">
        <f t="shared" si="8"/>
        <v>39376.041666666664</v>
      </c>
      <c r="B50" s="6">
        <f t="shared" si="14"/>
        <v>290.94</v>
      </c>
      <c r="C50" s="6">
        <f t="shared" si="14"/>
        <v>290.75</v>
      </c>
      <c r="D50" s="6">
        <f t="shared" si="14"/>
        <v>220.31</v>
      </c>
      <c r="E50" s="6">
        <f t="shared" si="14"/>
        <v>219.45</v>
      </c>
      <c r="G50" s="26">
        <f t="shared" si="9"/>
        <v>39376.041666666664</v>
      </c>
      <c r="H50" s="6">
        <f t="shared" si="15"/>
        <v>288.20000000000005</v>
      </c>
      <c r="I50" s="6">
        <f t="shared" si="15"/>
        <v>288.20000000000005</v>
      </c>
      <c r="J50" s="6">
        <f t="shared" si="15"/>
        <v>217.81</v>
      </c>
      <c r="K50" s="6">
        <f t="shared" si="15"/>
        <v>217.64</v>
      </c>
      <c r="M50" s="26">
        <f t="shared" si="10"/>
        <v>39376.041666666664</v>
      </c>
      <c r="N50" s="6">
        <f t="shared" si="16"/>
        <v>289.822</v>
      </c>
      <c r="O50" s="6">
        <f t="shared" si="16"/>
        <v>289.74400000000003</v>
      </c>
      <c r="P50" s="6">
        <f t="shared" si="16"/>
        <v>218.96799999999999</v>
      </c>
      <c r="Q50" s="6">
        <f t="shared" si="16"/>
        <v>218.88400000000001</v>
      </c>
      <c r="R50" s="17"/>
      <c r="V50" s="13">
        <f t="shared" si="4"/>
        <v>288.8</v>
      </c>
      <c r="W50" s="13">
        <f t="shared" si="5"/>
        <v>291.2</v>
      </c>
      <c r="X50" s="13">
        <f t="shared" si="6"/>
        <v>218.7</v>
      </c>
      <c r="Y50" s="13">
        <f t="shared" si="7"/>
        <v>218.7</v>
      </c>
    </row>
    <row r="51" spans="1:25">
      <c r="A51" s="23">
        <f t="shared" si="8"/>
        <v>39383.041666666664</v>
      </c>
      <c r="B51" s="6">
        <f t="shared" si="14"/>
        <v>291.51000000000005</v>
      </c>
      <c r="C51" s="6">
        <f t="shared" si="14"/>
        <v>290.8</v>
      </c>
      <c r="D51" s="6">
        <f t="shared" si="14"/>
        <v>221.14</v>
      </c>
      <c r="E51" s="6">
        <f t="shared" si="14"/>
        <v>219.69</v>
      </c>
      <c r="G51" s="26">
        <f t="shared" si="9"/>
        <v>39383.041666666664</v>
      </c>
      <c r="H51" s="6">
        <f t="shared" si="15"/>
        <v>288.40000000000003</v>
      </c>
      <c r="I51" s="6">
        <f t="shared" si="15"/>
        <v>288.3</v>
      </c>
      <c r="J51" s="6">
        <f t="shared" si="15"/>
        <v>217.7</v>
      </c>
      <c r="K51" s="6">
        <f t="shared" si="15"/>
        <v>217.62</v>
      </c>
      <c r="M51" s="26">
        <f t="shared" si="10"/>
        <v>39383.041666666664</v>
      </c>
      <c r="N51" s="6">
        <f t="shared" si="16"/>
        <v>290.03800000000001</v>
      </c>
      <c r="O51" s="6">
        <f t="shared" si="16"/>
        <v>289.892</v>
      </c>
      <c r="P51" s="6">
        <f t="shared" si="16"/>
        <v>219.15</v>
      </c>
      <c r="Q51" s="6">
        <f t="shared" si="16"/>
        <v>218.96999999999997</v>
      </c>
      <c r="R51" s="17"/>
      <c r="V51" s="13">
        <f t="shared" si="4"/>
        <v>288.8</v>
      </c>
      <c r="W51" s="13">
        <f t="shared" si="5"/>
        <v>291.2</v>
      </c>
      <c r="X51" s="13">
        <f t="shared" si="6"/>
        <v>218.7</v>
      </c>
      <c r="Y51" s="13">
        <f t="shared" si="7"/>
        <v>218.7</v>
      </c>
    </row>
    <row r="52" spans="1:25">
      <c r="A52" s="23">
        <f t="shared" si="8"/>
        <v>39390.041666666664</v>
      </c>
      <c r="B52" s="6">
        <f t="shared" si="14"/>
        <v>290.91000000000003</v>
      </c>
      <c r="C52" s="6">
        <f t="shared" si="14"/>
        <v>290.88</v>
      </c>
      <c r="D52" s="6">
        <f t="shared" si="14"/>
        <v>219.67</v>
      </c>
      <c r="E52" s="6">
        <f t="shared" si="14"/>
        <v>219.57</v>
      </c>
      <c r="G52" s="26">
        <f t="shared" si="9"/>
        <v>39390.041666666664</v>
      </c>
      <c r="H52" s="6">
        <f t="shared" si="15"/>
        <v>288.89000000000004</v>
      </c>
      <c r="I52" s="6">
        <f t="shared" si="15"/>
        <v>288.73</v>
      </c>
      <c r="J52" s="6">
        <f t="shared" si="15"/>
        <v>217.91</v>
      </c>
      <c r="K52" s="6">
        <f t="shared" si="15"/>
        <v>217.82999999999998</v>
      </c>
      <c r="M52" s="26">
        <f t="shared" si="10"/>
        <v>39390.041666666664</v>
      </c>
      <c r="N52" s="6">
        <f t="shared" si="16"/>
        <v>290.20200000000006</v>
      </c>
      <c r="O52" s="6">
        <f t="shared" si="16"/>
        <v>290.12600000000003</v>
      </c>
      <c r="P52" s="6">
        <f t="shared" si="16"/>
        <v>219.12599999999998</v>
      </c>
      <c r="Q52" s="6">
        <f t="shared" si="16"/>
        <v>219.03400000000002</v>
      </c>
      <c r="R52" s="17"/>
      <c r="V52" s="13">
        <f t="shared" si="4"/>
        <v>288.8</v>
      </c>
      <c r="W52" s="13">
        <f t="shared" si="5"/>
        <v>291.2</v>
      </c>
      <c r="X52" s="13">
        <f t="shared" si="6"/>
        <v>218.7</v>
      </c>
      <c r="Y52" s="13">
        <f t="shared" si="7"/>
        <v>218.7</v>
      </c>
    </row>
    <row r="53" spans="1:25">
      <c r="A53" s="23">
        <f t="shared" si="8"/>
        <v>39397.041666666664</v>
      </c>
      <c r="B53" s="6">
        <f t="shared" si="14"/>
        <v>290.97000000000003</v>
      </c>
      <c r="C53" s="6">
        <f t="shared" si="14"/>
        <v>290.97000000000003</v>
      </c>
      <c r="D53" s="6">
        <f t="shared" si="14"/>
        <v>219.75</v>
      </c>
      <c r="E53" s="6">
        <f t="shared" si="14"/>
        <v>219.51999999999998</v>
      </c>
      <c r="G53" s="26">
        <f t="shared" si="9"/>
        <v>39397.041666666664</v>
      </c>
      <c r="H53" s="6">
        <f t="shared" si="15"/>
        <v>288.5</v>
      </c>
      <c r="I53" s="6">
        <f t="shared" si="15"/>
        <v>288.33000000000004</v>
      </c>
      <c r="J53" s="6">
        <f t="shared" si="15"/>
        <v>217.97</v>
      </c>
      <c r="K53" s="6">
        <f t="shared" si="15"/>
        <v>217.89</v>
      </c>
      <c r="M53" s="26">
        <f t="shared" si="10"/>
        <v>39397.041666666664</v>
      </c>
      <c r="N53" s="6">
        <f t="shared" si="16"/>
        <v>290.13600000000002</v>
      </c>
      <c r="O53" s="6">
        <f t="shared" si="16"/>
        <v>290.05400000000003</v>
      </c>
      <c r="P53" s="6">
        <f t="shared" si="16"/>
        <v>219.11199999999999</v>
      </c>
      <c r="Q53" s="6">
        <f t="shared" si="16"/>
        <v>219.00799999999998</v>
      </c>
      <c r="R53" s="17"/>
      <c r="V53" s="13">
        <f t="shared" si="4"/>
        <v>288.8</v>
      </c>
      <c r="W53" s="13">
        <f t="shared" si="5"/>
        <v>291.2</v>
      </c>
      <c r="X53" s="13">
        <f t="shared" si="6"/>
        <v>218.7</v>
      </c>
      <c r="Y53" s="13">
        <f t="shared" si="7"/>
        <v>218.7</v>
      </c>
    </row>
    <row r="54" spans="1:25">
      <c r="A54" s="23">
        <f t="shared" si="8"/>
        <v>39404.041666666664</v>
      </c>
      <c r="B54" s="6">
        <f t="shared" si="14"/>
        <v>290.91000000000003</v>
      </c>
      <c r="C54" s="6">
        <f t="shared" si="14"/>
        <v>290.88</v>
      </c>
      <c r="D54" s="6">
        <f t="shared" si="14"/>
        <v>219.64</v>
      </c>
      <c r="E54" s="6">
        <f t="shared" si="14"/>
        <v>219.51999999999998</v>
      </c>
      <c r="G54" s="26">
        <f t="shared" si="9"/>
        <v>39404.041666666664</v>
      </c>
      <c r="H54" s="6">
        <f t="shared" si="15"/>
        <v>288.40000000000003</v>
      </c>
      <c r="I54" s="6">
        <f t="shared" si="15"/>
        <v>288.3</v>
      </c>
      <c r="J54" s="6">
        <f t="shared" si="15"/>
        <v>217.94</v>
      </c>
      <c r="K54" s="6">
        <f t="shared" si="15"/>
        <v>217.7</v>
      </c>
      <c r="M54" s="26">
        <f t="shared" si="10"/>
        <v>39404.041666666664</v>
      </c>
      <c r="N54" s="6">
        <f t="shared" si="16"/>
        <v>290.17200000000003</v>
      </c>
      <c r="O54" s="6">
        <f t="shared" si="16"/>
        <v>290.06400000000002</v>
      </c>
      <c r="P54" s="6">
        <f t="shared" si="16"/>
        <v>219.16</v>
      </c>
      <c r="Q54" s="6">
        <f t="shared" si="16"/>
        <v>219.02199999999999</v>
      </c>
      <c r="R54" s="17"/>
      <c r="V54" s="13">
        <f t="shared" si="4"/>
        <v>288.8</v>
      </c>
      <c r="W54" s="13">
        <f t="shared" si="5"/>
        <v>291.2</v>
      </c>
      <c r="X54" s="13">
        <f t="shared" si="6"/>
        <v>218.7</v>
      </c>
      <c r="Y54" s="13">
        <f t="shared" si="7"/>
        <v>218.7</v>
      </c>
    </row>
    <row r="55" spans="1:25">
      <c r="A55" s="23">
        <f t="shared" si="8"/>
        <v>39411.041666666664</v>
      </c>
      <c r="B55" s="6">
        <f t="shared" si="14"/>
        <v>291.01000000000005</v>
      </c>
      <c r="C55" s="6">
        <f t="shared" si="14"/>
        <v>290.97000000000003</v>
      </c>
      <c r="D55" s="6">
        <f t="shared" si="14"/>
        <v>219.7</v>
      </c>
      <c r="E55" s="6">
        <f t="shared" si="14"/>
        <v>219.51</v>
      </c>
      <c r="G55" s="26">
        <f t="shared" si="9"/>
        <v>39411.041666666664</v>
      </c>
      <c r="H55" s="6">
        <f t="shared" si="15"/>
        <v>288.34000000000003</v>
      </c>
      <c r="I55" s="6">
        <f t="shared" si="15"/>
        <v>288.3</v>
      </c>
      <c r="J55" s="6">
        <f t="shared" si="15"/>
        <v>217.82999999999998</v>
      </c>
      <c r="K55" s="6">
        <f t="shared" si="15"/>
        <v>217.65</v>
      </c>
      <c r="M55" s="26">
        <f t="shared" si="10"/>
        <v>39411.041666666664</v>
      </c>
      <c r="N55" s="6">
        <f t="shared" si="16"/>
        <v>290.29000000000002</v>
      </c>
      <c r="O55" s="6">
        <f t="shared" si="16"/>
        <v>290.19800000000004</v>
      </c>
      <c r="P55" s="6">
        <f t="shared" si="16"/>
        <v>219.11999999999998</v>
      </c>
      <c r="Q55" s="6">
        <f t="shared" si="16"/>
        <v>219</v>
      </c>
      <c r="R55" s="17"/>
      <c r="V55" s="13">
        <f t="shared" si="4"/>
        <v>288.8</v>
      </c>
      <c r="W55" s="13">
        <f t="shared" si="5"/>
        <v>291.2</v>
      </c>
      <c r="X55" s="13">
        <f t="shared" si="6"/>
        <v>218.7</v>
      </c>
      <c r="Y55" s="13">
        <f t="shared" si="7"/>
        <v>218.7</v>
      </c>
    </row>
    <row r="56" spans="1:25">
      <c r="A56" s="23">
        <f t="shared" si="8"/>
        <v>39418.041666666664</v>
      </c>
      <c r="B56" s="6">
        <f t="shared" si="14"/>
        <v>291.02000000000004</v>
      </c>
      <c r="C56" s="6">
        <f t="shared" si="14"/>
        <v>290.93</v>
      </c>
      <c r="D56" s="6">
        <f t="shared" si="14"/>
        <v>219.68</v>
      </c>
      <c r="E56" s="6">
        <f t="shared" si="14"/>
        <v>219.57</v>
      </c>
      <c r="G56" s="26">
        <f t="shared" si="9"/>
        <v>39418.041666666664</v>
      </c>
      <c r="H56" s="6">
        <f t="shared" si="15"/>
        <v>288.70000000000005</v>
      </c>
      <c r="I56" s="6">
        <f t="shared" si="15"/>
        <v>288.54000000000002</v>
      </c>
      <c r="J56" s="6">
        <f t="shared" si="15"/>
        <v>217.73</v>
      </c>
      <c r="K56" s="6">
        <f t="shared" si="15"/>
        <v>217.66</v>
      </c>
      <c r="M56" s="26">
        <f t="shared" si="10"/>
        <v>39418.041666666664</v>
      </c>
      <c r="N56" s="6">
        <f t="shared" si="16"/>
        <v>290.23400000000004</v>
      </c>
      <c r="O56" s="6">
        <f t="shared" si="16"/>
        <v>290.14800000000002</v>
      </c>
      <c r="P56" s="6">
        <f t="shared" si="16"/>
        <v>219.13399999999996</v>
      </c>
      <c r="Q56" s="6">
        <f t="shared" si="16"/>
        <v>219.02600000000001</v>
      </c>
      <c r="R56" s="17"/>
      <c r="V56" s="13">
        <f t="shared" si="4"/>
        <v>288.8</v>
      </c>
      <c r="W56" s="13">
        <f t="shared" si="5"/>
        <v>291.2</v>
      </c>
      <c r="X56" s="13">
        <f t="shared" si="6"/>
        <v>218.7</v>
      </c>
      <c r="Y56" s="13">
        <f t="shared" si="7"/>
        <v>218.7</v>
      </c>
    </row>
    <row r="57" spans="1:25">
      <c r="A57" s="23">
        <f t="shared" si="8"/>
        <v>39425.041666666664</v>
      </c>
      <c r="B57" s="6">
        <f t="shared" ref="B57:E60" si="17">MAX(B110,B163,B216,B269,B322)</f>
        <v>290.88</v>
      </c>
      <c r="C57" s="6">
        <f t="shared" si="17"/>
        <v>290.84000000000003</v>
      </c>
      <c r="D57" s="6">
        <f t="shared" si="17"/>
        <v>219.60999999999999</v>
      </c>
      <c r="E57" s="6">
        <f t="shared" si="17"/>
        <v>219.57</v>
      </c>
      <c r="G57" s="26">
        <f t="shared" si="9"/>
        <v>39425.041666666664</v>
      </c>
      <c r="H57" s="6">
        <f t="shared" ref="H57:K60" si="18">MIN(H110,H163,H216,H269,H322)</f>
        <v>288.37</v>
      </c>
      <c r="I57" s="6">
        <f t="shared" si="18"/>
        <v>288.3</v>
      </c>
      <c r="J57" s="6">
        <f t="shared" si="18"/>
        <v>217.73</v>
      </c>
      <c r="K57" s="6">
        <f t="shared" si="18"/>
        <v>217.6</v>
      </c>
      <c r="M57" s="26">
        <f t="shared" si="10"/>
        <v>39425.041666666664</v>
      </c>
      <c r="N57" s="6">
        <f t="shared" ref="N57:Q60" si="19">AVERAGE(N110,N163,N216,N269,N322)</f>
        <v>289.92000000000007</v>
      </c>
      <c r="O57" s="6">
        <f t="shared" si="19"/>
        <v>289.85400000000004</v>
      </c>
      <c r="P57" s="6">
        <f t="shared" si="19"/>
        <v>218.99799999999999</v>
      </c>
      <c r="Q57" s="6">
        <f t="shared" si="19"/>
        <v>218.91199999999998</v>
      </c>
      <c r="R57" s="17"/>
      <c r="V57" s="13">
        <f t="shared" si="4"/>
        <v>288.8</v>
      </c>
      <c r="W57" s="13">
        <f t="shared" si="5"/>
        <v>291.2</v>
      </c>
      <c r="X57" s="13">
        <f t="shared" si="6"/>
        <v>218.7</v>
      </c>
      <c r="Y57" s="13">
        <f t="shared" si="7"/>
        <v>218.7</v>
      </c>
    </row>
    <row r="58" spans="1:25">
      <c r="A58" s="23">
        <f t="shared" si="8"/>
        <v>39432.041666666664</v>
      </c>
      <c r="B58" s="6">
        <f t="shared" si="17"/>
        <v>290.85000000000002</v>
      </c>
      <c r="C58" s="6">
        <f t="shared" si="17"/>
        <v>290.84000000000003</v>
      </c>
      <c r="D58" s="6">
        <f t="shared" si="17"/>
        <v>219.62</v>
      </c>
      <c r="E58" s="6">
        <f t="shared" si="17"/>
        <v>219.51999999999998</v>
      </c>
      <c r="G58" s="26">
        <f t="shared" si="9"/>
        <v>39432.041666666664</v>
      </c>
      <c r="H58" s="6">
        <f t="shared" si="18"/>
        <v>288.86</v>
      </c>
      <c r="I58" s="6">
        <f t="shared" si="18"/>
        <v>288.78000000000003</v>
      </c>
      <c r="J58" s="6">
        <f t="shared" si="18"/>
        <v>217.92</v>
      </c>
      <c r="K58" s="6">
        <f t="shared" si="18"/>
        <v>217.82999999999998</v>
      </c>
      <c r="M58" s="26">
        <f t="shared" si="10"/>
        <v>39432.041666666664</v>
      </c>
      <c r="N58" s="6">
        <f t="shared" si="19"/>
        <v>290.08199999999999</v>
      </c>
      <c r="O58" s="6">
        <f t="shared" si="19"/>
        <v>290.03800000000007</v>
      </c>
      <c r="P58" s="6">
        <f t="shared" si="19"/>
        <v>218.994</v>
      </c>
      <c r="Q58" s="6">
        <f t="shared" si="19"/>
        <v>218.94800000000001</v>
      </c>
      <c r="R58" s="17"/>
      <c r="V58" s="13">
        <f t="shared" si="4"/>
        <v>288.8</v>
      </c>
      <c r="W58" s="13">
        <f t="shared" si="5"/>
        <v>291.2</v>
      </c>
      <c r="X58" s="13">
        <f t="shared" si="6"/>
        <v>218.7</v>
      </c>
      <c r="Y58" s="13">
        <f t="shared" si="7"/>
        <v>218.7</v>
      </c>
    </row>
    <row r="59" spans="1:25">
      <c r="A59" s="23">
        <f t="shared" si="8"/>
        <v>39439.041666666664</v>
      </c>
      <c r="B59" s="6">
        <f t="shared" si="17"/>
        <v>291</v>
      </c>
      <c r="C59" s="6">
        <f t="shared" si="17"/>
        <v>290.85000000000002</v>
      </c>
      <c r="D59" s="6">
        <f t="shared" si="17"/>
        <v>220.28</v>
      </c>
      <c r="E59" s="6">
        <f t="shared" si="17"/>
        <v>219.57</v>
      </c>
      <c r="G59" s="26">
        <f t="shared" si="9"/>
        <v>39439.041666666664</v>
      </c>
      <c r="H59" s="6">
        <f t="shared" si="18"/>
        <v>288.41000000000003</v>
      </c>
      <c r="I59" s="6">
        <f t="shared" si="18"/>
        <v>288.3</v>
      </c>
      <c r="J59" s="6">
        <f t="shared" si="18"/>
        <v>217.62</v>
      </c>
      <c r="K59" s="6">
        <f t="shared" si="18"/>
        <v>217.6</v>
      </c>
      <c r="M59" s="26">
        <f t="shared" si="10"/>
        <v>39439.041666666664</v>
      </c>
      <c r="N59" s="6">
        <f t="shared" si="19"/>
        <v>289.80799999999999</v>
      </c>
      <c r="O59" s="6">
        <f t="shared" si="19"/>
        <v>289.73600000000005</v>
      </c>
      <c r="P59" s="6">
        <f t="shared" si="19"/>
        <v>218.92</v>
      </c>
      <c r="Q59" s="6">
        <f t="shared" si="19"/>
        <v>218.85599999999999</v>
      </c>
      <c r="R59" s="17"/>
      <c r="V59" s="13">
        <f t="shared" si="4"/>
        <v>288.8</v>
      </c>
      <c r="W59" s="13">
        <f t="shared" si="5"/>
        <v>291.2</v>
      </c>
      <c r="X59" s="13">
        <f t="shared" si="6"/>
        <v>218.7</v>
      </c>
      <c r="Y59" s="13">
        <f t="shared" si="7"/>
        <v>218.7</v>
      </c>
    </row>
    <row r="60" spans="1:25" ht="15.75" thickBot="1">
      <c r="A60" s="23">
        <f t="shared" si="8"/>
        <v>39446.041666666664</v>
      </c>
      <c r="B60" s="6">
        <f>MAX(B113,B166,B219,B272,B325)</f>
        <v>292.29000000000002</v>
      </c>
      <c r="C60" s="6">
        <f t="shared" si="17"/>
        <v>290.85000000000002</v>
      </c>
      <c r="D60" s="6">
        <f t="shared" si="17"/>
        <v>222.13</v>
      </c>
      <c r="E60" s="6">
        <f t="shared" si="17"/>
        <v>220.23999999999998</v>
      </c>
      <c r="G60" s="26">
        <f t="shared" si="9"/>
        <v>39446.041666666664</v>
      </c>
      <c r="H60" s="6">
        <f t="shared" si="18"/>
        <v>288.29000000000002</v>
      </c>
      <c r="I60" s="6">
        <f t="shared" si="18"/>
        <v>288.20000000000005</v>
      </c>
      <c r="J60" s="6">
        <f t="shared" si="18"/>
        <v>217.76999999999998</v>
      </c>
      <c r="K60" s="6">
        <f t="shared" si="18"/>
        <v>217.6</v>
      </c>
      <c r="M60" s="26">
        <f t="shared" si="10"/>
        <v>39446.041666666664</v>
      </c>
      <c r="N60" s="6">
        <f t="shared" si="19"/>
        <v>290.10000000000002</v>
      </c>
      <c r="O60" s="6">
        <f t="shared" si="19"/>
        <v>289.93200000000002</v>
      </c>
      <c r="P60" s="6">
        <f t="shared" si="19"/>
        <v>219.22200000000004</v>
      </c>
      <c r="Q60" s="6">
        <f t="shared" si="19"/>
        <v>218.988</v>
      </c>
      <c r="R60" s="17"/>
      <c r="V60" s="13">
        <f t="shared" si="4"/>
        <v>288.8</v>
      </c>
      <c r="W60" s="13">
        <f t="shared" si="5"/>
        <v>291.2</v>
      </c>
      <c r="X60" s="13">
        <f t="shared" si="6"/>
        <v>218.7</v>
      </c>
      <c r="Y60" s="13">
        <f t="shared" si="7"/>
        <v>218.7</v>
      </c>
    </row>
    <row r="61" spans="1:25" ht="16.5" thickTop="1" thickBot="1">
      <c r="A61" s="24" t="s">
        <v>1</v>
      </c>
      <c r="B61" s="7"/>
      <c r="C61" s="7"/>
      <c r="D61" s="7"/>
      <c r="E61" s="7"/>
      <c r="G61" s="27" t="s">
        <v>1</v>
      </c>
      <c r="H61" s="7"/>
      <c r="I61" s="7"/>
      <c r="J61" s="7"/>
      <c r="K61" s="7"/>
      <c r="M61" s="27" t="s">
        <v>1</v>
      </c>
      <c r="N61" s="7"/>
      <c r="O61" s="7"/>
      <c r="P61" s="7"/>
      <c r="Q61" s="7"/>
      <c r="R61" s="16"/>
    </row>
    <row r="62" spans="1:25" s="18" customFormat="1" ht="15.75" thickTop="1">
      <c r="A62" s="22">
        <v>39089.041666666664</v>
      </c>
      <c r="B62" s="5">
        <v>290.89000000000004</v>
      </c>
      <c r="C62" s="5">
        <v>290.84000000000003</v>
      </c>
      <c r="D62" s="5">
        <v>219.57</v>
      </c>
      <c r="E62" s="5">
        <v>219.47</v>
      </c>
      <c r="G62" s="25">
        <v>39089.041666666664</v>
      </c>
      <c r="H62" s="5">
        <v>289.44</v>
      </c>
      <c r="I62" s="5">
        <v>289.34000000000003</v>
      </c>
      <c r="J62" s="5">
        <v>218.06</v>
      </c>
      <c r="K62" s="5">
        <v>217.98</v>
      </c>
      <c r="M62" s="25">
        <v>39089.041666666664</v>
      </c>
      <c r="N62" s="5">
        <v>290.21000000000004</v>
      </c>
      <c r="O62" s="5">
        <v>290.18</v>
      </c>
      <c r="P62" s="5">
        <v>218.73</v>
      </c>
      <c r="Q62" s="5">
        <v>218.69</v>
      </c>
      <c r="R62" s="19"/>
    </row>
    <row r="63" spans="1:25" s="20" customFormat="1">
      <c r="A63" s="23">
        <v>39096.041666666664</v>
      </c>
      <c r="B63" s="6">
        <v>290.90000000000003</v>
      </c>
      <c r="C63" s="6">
        <v>290.90000000000003</v>
      </c>
      <c r="D63" s="6">
        <v>219.43</v>
      </c>
      <c r="E63" s="6">
        <v>219.43</v>
      </c>
      <c r="G63" s="26">
        <v>39096.041666666664</v>
      </c>
      <c r="H63" s="6">
        <v>289.25</v>
      </c>
      <c r="I63" s="6">
        <v>289.15000000000003</v>
      </c>
      <c r="J63" s="6">
        <v>218.1</v>
      </c>
      <c r="K63" s="6">
        <v>218.04</v>
      </c>
      <c r="M63" s="26">
        <v>39096.041666666664</v>
      </c>
      <c r="N63" s="6">
        <v>290.10000000000002</v>
      </c>
      <c r="O63" s="6">
        <v>290.06</v>
      </c>
      <c r="P63" s="6">
        <v>218.81</v>
      </c>
      <c r="Q63" s="6">
        <v>218.78</v>
      </c>
      <c r="R63" s="21"/>
    </row>
    <row r="64" spans="1:25" s="20" customFormat="1">
      <c r="A64" s="23">
        <v>39103.041666666664</v>
      </c>
      <c r="B64" s="6">
        <v>290.90000000000003</v>
      </c>
      <c r="C64" s="6">
        <v>290.90000000000003</v>
      </c>
      <c r="D64" s="6">
        <v>219.51</v>
      </c>
      <c r="E64" s="6">
        <v>219.47</v>
      </c>
      <c r="G64" s="26">
        <v>39103.041666666664</v>
      </c>
      <c r="H64" s="6">
        <v>289.39000000000004</v>
      </c>
      <c r="I64" s="6">
        <v>289.27000000000004</v>
      </c>
      <c r="J64" s="6">
        <v>218.15</v>
      </c>
      <c r="K64" s="6">
        <v>218.06</v>
      </c>
      <c r="M64" s="26">
        <v>39103.041666666664</v>
      </c>
      <c r="N64" s="6">
        <v>290.19</v>
      </c>
      <c r="O64" s="6">
        <v>290.14000000000004</v>
      </c>
      <c r="P64" s="6">
        <v>218.85</v>
      </c>
      <c r="Q64" s="6">
        <v>218.79999999999998</v>
      </c>
      <c r="R64" s="21"/>
    </row>
    <row r="65" spans="1:18" s="20" customFormat="1">
      <c r="A65" s="23">
        <v>39110.041666666664</v>
      </c>
      <c r="B65" s="6">
        <v>290.84000000000003</v>
      </c>
      <c r="C65" s="6">
        <v>290.84000000000003</v>
      </c>
      <c r="D65" s="6">
        <v>219.47</v>
      </c>
      <c r="E65" s="6">
        <v>219.45</v>
      </c>
      <c r="G65" s="26">
        <v>39110.041666666664</v>
      </c>
      <c r="H65" s="6">
        <v>289.02000000000004</v>
      </c>
      <c r="I65" s="6">
        <v>288.96000000000004</v>
      </c>
      <c r="J65" s="6">
        <v>218.07</v>
      </c>
      <c r="K65" s="6">
        <v>217.97</v>
      </c>
      <c r="M65" s="26">
        <v>39110.041666666664</v>
      </c>
      <c r="N65" s="6">
        <v>290.10000000000002</v>
      </c>
      <c r="O65" s="6">
        <v>290.05</v>
      </c>
      <c r="P65" s="6">
        <v>218.76</v>
      </c>
      <c r="Q65" s="6">
        <v>218.7</v>
      </c>
      <c r="R65" s="21"/>
    </row>
    <row r="66" spans="1:18" s="20" customFormat="1">
      <c r="A66" s="23">
        <v>39117.041666666664</v>
      </c>
      <c r="B66" s="6">
        <v>290.82000000000005</v>
      </c>
      <c r="C66" s="6">
        <v>290.82000000000005</v>
      </c>
      <c r="D66" s="6">
        <v>219.38</v>
      </c>
      <c r="E66" s="6">
        <v>219.38</v>
      </c>
      <c r="G66" s="26">
        <v>39117.041666666664</v>
      </c>
      <c r="H66" s="6">
        <v>289.16000000000003</v>
      </c>
      <c r="I66" s="6">
        <v>289.13</v>
      </c>
      <c r="J66" s="6">
        <v>217.91</v>
      </c>
      <c r="K66" s="6">
        <v>217.81</v>
      </c>
      <c r="M66" s="26">
        <v>39117.041666666664</v>
      </c>
      <c r="N66" s="6">
        <v>289.96000000000004</v>
      </c>
      <c r="O66" s="6">
        <v>289.93</v>
      </c>
      <c r="P66" s="6">
        <v>218.68</v>
      </c>
      <c r="Q66" s="6">
        <v>218.64</v>
      </c>
      <c r="R66" s="21"/>
    </row>
    <row r="67" spans="1:18" s="20" customFormat="1">
      <c r="A67" s="23">
        <v>39124.041666666664</v>
      </c>
      <c r="B67" s="6">
        <v>290.62</v>
      </c>
      <c r="C67" s="6">
        <v>290.62</v>
      </c>
      <c r="D67" s="6">
        <v>219.23999999999998</v>
      </c>
      <c r="E67" s="6">
        <v>219.23999999999998</v>
      </c>
      <c r="G67" s="26">
        <v>39124.041666666664</v>
      </c>
      <c r="H67" s="6">
        <v>288.79000000000002</v>
      </c>
      <c r="I67" s="6">
        <v>288.79000000000002</v>
      </c>
      <c r="J67" s="6">
        <v>217.87</v>
      </c>
      <c r="K67" s="6">
        <v>217.79</v>
      </c>
      <c r="M67" s="26">
        <v>39124.041666666664</v>
      </c>
      <c r="N67" s="6">
        <v>289.84000000000003</v>
      </c>
      <c r="O67" s="6">
        <v>289.81</v>
      </c>
      <c r="P67" s="6">
        <v>218.68</v>
      </c>
      <c r="Q67" s="6">
        <v>218.65</v>
      </c>
      <c r="R67" s="21"/>
    </row>
    <row r="68" spans="1:18" s="20" customFormat="1">
      <c r="A68" s="23">
        <v>39131.041666666664</v>
      </c>
      <c r="B68" s="6">
        <v>290.70000000000005</v>
      </c>
      <c r="C68" s="6">
        <v>290.70000000000005</v>
      </c>
      <c r="D68" s="6">
        <v>219.28</v>
      </c>
      <c r="E68" s="6">
        <v>219.25</v>
      </c>
      <c r="G68" s="26">
        <v>39131.041666666664</v>
      </c>
      <c r="H68" s="6">
        <v>289.22000000000003</v>
      </c>
      <c r="I68" s="6">
        <v>289.17</v>
      </c>
      <c r="J68" s="6">
        <v>217.75</v>
      </c>
      <c r="K68" s="6">
        <v>217.68</v>
      </c>
      <c r="M68" s="26">
        <v>39131.041666666664</v>
      </c>
      <c r="N68" s="6">
        <v>289.87</v>
      </c>
      <c r="O68" s="6">
        <v>289.83000000000004</v>
      </c>
      <c r="P68" s="6">
        <v>218.6</v>
      </c>
      <c r="Q68" s="6">
        <v>218.57999999999998</v>
      </c>
      <c r="R68" s="21"/>
    </row>
    <row r="69" spans="1:18" s="20" customFormat="1">
      <c r="A69" s="23">
        <v>39138.041666666664</v>
      </c>
      <c r="B69" s="6">
        <v>290.70000000000005</v>
      </c>
      <c r="C69" s="6">
        <v>290.70000000000005</v>
      </c>
      <c r="D69" s="6">
        <v>219.45</v>
      </c>
      <c r="E69" s="6">
        <v>219.45</v>
      </c>
      <c r="G69" s="26">
        <v>39138.041666666664</v>
      </c>
      <c r="H69" s="6">
        <v>289.08000000000004</v>
      </c>
      <c r="I69" s="6">
        <v>289.06</v>
      </c>
      <c r="J69" s="6">
        <v>217.84</v>
      </c>
      <c r="K69" s="6">
        <v>217.84</v>
      </c>
      <c r="M69" s="26">
        <v>39138.041666666664</v>
      </c>
      <c r="N69" s="6">
        <v>289.88</v>
      </c>
      <c r="O69" s="6">
        <v>289.85000000000002</v>
      </c>
      <c r="P69" s="6">
        <v>218.71</v>
      </c>
      <c r="Q69" s="6">
        <v>218.68</v>
      </c>
      <c r="R69" s="21"/>
    </row>
    <row r="70" spans="1:18" s="20" customFormat="1">
      <c r="A70" s="23">
        <v>39145.041666666664</v>
      </c>
      <c r="B70" s="6">
        <v>290.56</v>
      </c>
      <c r="C70" s="6">
        <v>290.56</v>
      </c>
      <c r="D70" s="6">
        <v>219.25</v>
      </c>
      <c r="E70" s="6">
        <v>219.25</v>
      </c>
      <c r="G70" s="26">
        <v>39145.041666666664</v>
      </c>
      <c r="H70" s="6">
        <v>289.17</v>
      </c>
      <c r="I70" s="6">
        <v>289.08000000000004</v>
      </c>
      <c r="J70" s="6">
        <v>217.79</v>
      </c>
      <c r="K70" s="6">
        <v>217.73</v>
      </c>
      <c r="M70" s="26">
        <v>39145.041666666664</v>
      </c>
      <c r="N70" s="6">
        <v>289.90000000000003</v>
      </c>
      <c r="O70" s="6">
        <v>289.87</v>
      </c>
      <c r="P70" s="6">
        <v>218.71</v>
      </c>
      <c r="Q70" s="6">
        <v>218.69</v>
      </c>
      <c r="R70" s="21"/>
    </row>
    <row r="71" spans="1:18" s="20" customFormat="1">
      <c r="A71" s="23">
        <v>39152.041666666664</v>
      </c>
      <c r="B71" s="6">
        <v>291.15000000000003</v>
      </c>
      <c r="C71" s="6">
        <v>290.41000000000003</v>
      </c>
      <c r="D71" s="6">
        <v>220.32</v>
      </c>
      <c r="E71" s="6">
        <v>219.35999999999999</v>
      </c>
      <c r="G71" s="26">
        <v>39152.041666666664</v>
      </c>
      <c r="H71" s="6">
        <v>288.3</v>
      </c>
      <c r="I71" s="6">
        <v>288.29000000000002</v>
      </c>
      <c r="J71" s="6">
        <v>217.79</v>
      </c>
      <c r="K71" s="6">
        <v>217.6</v>
      </c>
      <c r="M71" s="26">
        <v>39152.041666666664</v>
      </c>
      <c r="N71" s="6">
        <v>289.21000000000004</v>
      </c>
      <c r="O71" s="6">
        <v>289.07000000000005</v>
      </c>
      <c r="P71" s="6">
        <v>218.79999999999998</v>
      </c>
      <c r="Q71" s="6">
        <v>218.67</v>
      </c>
      <c r="R71" s="21"/>
    </row>
    <row r="72" spans="1:18" s="20" customFormat="1">
      <c r="A72" s="23">
        <v>39159.041666666664</v>
      </c>
      <c r="B72" s="6">
        <v>291.52000000000004</v>
      </c>
      <c r="C72" s="6">
        <v>290.38</v>
      </c>
      <c r="D72" s="6">
        <v>220.79</v>
      </c>
      <c r="E72" s="6">
        <v>219.54999999999998</v>
      </c>
      <c r="G72" s="26">
        <v>39159.041666666664</v>
      </c>
      <c r="H72" s="6">
        <v>290.02000000000004</v>
      </c>
      <c r="I72" s="6">
        <v>289.76000000000005</v>
      </c>
      <c r="J72" s="6">
        <v>219.06</v>
      </c>
      <c r="K72" s="6">
        <v>218.79</v>
      </c>
      <c r="M72" s="26">
        <v>39159.041666666664</v>
      </c>
      <c r="N72" s="6">
        <v>290.52000000000004</v>
      </c>
      <c r="O72" s="6">
        <v>290.18</v>
      </c>
      <c r="P72" s="6">
        <v>219.59</v>
      </c>
      <c r="Q72" s="6">
        <v>219.19</v>
      </c>
      <c r="R72" s="21"/>
    </row>
    <row r="73" spans="1:18" s="20" customFormat="1">
      <c r="A73" s="23">
        <v>39166.041666666664</v>
      </c>
      <c r="B73" s="6">
        <v>290.74</v>
      </c>
      <c r="C73" s="6">
        <v>290.67</v>
      </c>
      <c r="D73" s="6">
        <v>219.48999999999998</v>
      </c>
      <c r="E73" s="6">
        <v>219.43</v>
      </c>
      <c r="G73" s="26">
        <v>39166.041666666664</v>
      </c>
      <c r="H73" s="6">
        <v>289.53000000000003</v>
      </c>
      <c r="I73" s="6">
        <v>289.44</v>
      </c>
      <c r="J73" s="6">
        <v>218.17</v>
      </c>
      <c r="K73" s="6">
        <v>218.06</v>
      </c>
      <c r="M73" s="26">
        <v>39166.041666666664</v>
      </c>
      <c r="N73" s="6">
        <v>290.09000000000003</v>
      </c>
      <c r="O73" s="6">
        <v>290.02000000000004</v>
      </c>
      <c r="P73" s="6">
        <v>219.03</v>
      </c>
      <c r="Q73" s="6">
        <v>218.96</v>
      </c>
      <c r="R73" s="21"/>
    </row>
    <row r="74" spans="1:18" s="20" customFormat="1">
      <c r="A74" s="23">
        <v>39173.041666666664</v>
      </c>
      <c r="B74" s="6">
        <v>290.78000000000003</v>
      </c>
      <c r="C74" s="6">
        <v>290.76000000000005</v>
      </c>
      <c r="D74" s="6">
        <v>219.81</v>
      </c>
      <c r="E74" s="6">
        <v>219.46</v>
      </c>
      <c r="G74" s="26">
        <v>39173.041666666664</v>
      </c>
      <c r="H74" s="6">
        <v>288.48</v>
      </c>
      <c r="I74" s="6">
        <v>288.3</v>
      </c>
      <c r="J74" s="6">
        <v>217.81</v>
      </c>
      <c r="K74" s="6">
        <v>217.60999999999999</v>
      </c>
      <c r="M74" s="26">
        <v>39173.041666666664</v>
      </c>
      <c r="N74" s="6">
        <v>290.08000000000004</v>
      </c>
      <c r="O74" s="6">
        <v>289.86</v>
      </c>
      <c r="P74" s="6">
        <v>219.26</v>
      </c>
      <c r="Q74" s="6">
        <v>219</v>
      </c>
      <c r="R74" s="21"/>
    </row>
    <row r="75" spans="1:18" s="20" customFormat="1">
      <c r="A75" s="23">
        <v>39180.041666666664</v>
      </c>
      <c r="B75" s="6">
        <v>290.77000000000004</v>
      </c>
      <c r="C75" s="6">
        <v>290.76000000000005</v>
      </c>
      <c r="D75" s="6">
        <v>219.82</v>
      </c>
      <c r="E75" s="6">
        <v>219.66</v>
      </c>
      <c r="G75" s="26">
        <v>39180.041666666664</v>
      </c>
      <c r="H75" s="6">
        <v>290.35000000000002</v>
      </c>
      <c r="I75" s="6">
        <v>290.23</v>
      </c>
      <c r="J75" s="6">
        <v>219.09</v>
      </c>
      <c r="K75" s="6">
        <v>218.9</v>
      </c>
      <c r="M75" s="26">
        <v>39180.041666666664</v>
      </c>
      <c r="N75" s="6">
        <v>290.62</v>
      </c>
      <c r="O75" s="6">
        <v>290.51000000000005</v>
      </c>
      <c r="P75" s="6">
        <v>219.48</v>
      </c>
      <c r="Q75" s="6">
        <v>219.32</v>
      </c>
      <c r="R75" s="21"/>
    </row>
    <row r="76" spans="1:18" s="20" customFormat="1">
      <c r="A76" s="23">
        <v>39187.041666666664</v>
      </c>
      <c r="B76" s="6">
        <v>290.79000000000002</v>
      </c>
      <c r="C76" s="6">
        <v>290.76000000000005</v>
      </c>
      <c r="D76" s="6">
        <v>219.68</v>
      </c>
      <c r="E76" s="6">
        <v>219.51</v>
      </c>
      <c r="G76" s="26">
        <v>39187.041666666664</v>
      </c>
      <c r="H76" s="6">
        <v>289.79000000000002</v>
      </c>
      <c r="I76" s="6">
        <v>289.65000000000003</v>
      </c>
      <c r="J76" s="6">
        <v>219.21</v>
      </c>
      <c r="K76" s="6">
        <v>219.04</v>
      </c>
      <c r="M76" s="26">
        <v>39187.041666666664</v>
      </c>
      <c r="N76" s="6">
        <v>290.5</v>
      </c>
      <c r="O76" s="6">
        <v>290.37</v>
      </c>
      <c r="P76" s="6">
        <v>219.48999999999998</v>
      </c>
      <c r="Q76" s="6">
        <v>219.32</v>
      </c>
      <c r="R76" s="21"/>
    </row>
    <row r="77" spans="1:18" s="20" customFormat="1">
      <c r="A77" s="23">
        <v>39194.041666666664</v>
      </c>
      <c r="B77" s="6">
        <v>291.67</v>
      </c>
      <c r="C77" s="6">
        <v>290.72000000000003</v>
      </c>
      <c r="D77" s="6">
        <v>221</v>
      </c>
      <c r="E77" s="6">
        <v>219.66</v>
      </c>
      <c r="G77" s="26">
        <v>39194.041666666664</v>
      </c>
      <c r="H77" s="6">
        <v>290.19</v>
      </c>
      <c r="I77" s="6">
        <v>289.26000000000005</v>
      </c>
      <c r="J77" s="6">
        <v>219</v>
      </c>
      <c r="K77" s="6">
        <v>218.88</v>
      </c>
      <c r="M77" s="26">
        <v>39194.041666666664</v>
      </c>
      <c r="N77" s="6">
        <v>290.60000000000002</v>
      </c>
      <c r="O77" s="6">
        <v>290.21000000000004</v>
      </c>
      <c r="P77" s="6">
        <v>219.82</v>
      </c>
      <c r="Q77" s="6">
        <v>219.35</v>
      </c>
      <c r="R77" s="21"/>
    </row>
    <row r="78" spans="1:18" s="20" customFormat="1">
      <c r="A78" s="23">
        <v>39201.041666666664</v>
      </c>
      <c r="B78" s="6">
        <v>292.39000000000004</v>
      </c>
      <c r="C78" s="6">
        <v>290.82000000000005</v>
      </c>
      <c r="D78" s="6">
        <v>222.1</v>
      </c>
      <c r="E78" s="6">
        <v>220.23999999999998</v>
      </c>
      <c r="G78" s="26">
        <v>39201.041666666664</v>
      </c>
      <c r="H78" s="6">
        <v>289.93</v>
      </c>
      <c r="I78" s="6">
        <v>289.73</v>
      </c>
      <c r="J78" s="6">
        <v>219.42</v>
      </c>
      <c r="K78" s="6">
        <v>219.14</v>
      </c>
      <c r="M78" s="26">
        <v>39201.041666666664</v>
      </c>
      <c r="N78" s="6">
        <v>291.3</v>
      </c>
      <c r="O78" s="6">
        <v>290.28000000000003</v>
      </c>
      <c r="P78" s="6">
        <v>220.78</v>
      </c>
      <c r="Q78" s="6">
        <v>219.51999999999998</v>
      </c>
      <c r="R78" s="21"/>
    </row>
    <row r="79" spans="1:18" s="20" customFormat="1">
      <c r="A79" s="23">
        <v>39208.041666666664</v>
      </c>
      <c r="B79" s="6">
        <v>291.02000000000004</v>
      </c>
      <c r="C79" s="6">
        <v>290.60000000000002</v>
      </c>
      <c r="D79" s="6">
        <v>219.95</v>
      </c>
      <c r="E79" s="6">
        <v>219.4</v>
      </c>
      <c r="G79" s="26">
        <v>39208.041666666664</v>
      </c>
      <c r="H79" s="6">
        <v>289.77000000000004</v>
      </c>
      <c r="I79" s="6">
        <v>289.5</v>
      </c>
      <c r="J79" s="6">
        <v>219.22</v>
      </c>
      <c r="K79" s="6">
        <v>219.01999999999998</v>
      </c>
      <c r="M79" s="26">
        <v>39208.041666666664</v>
      </c>
      <c r="N79" s="6">
        <v>290.3</v>
      </c>
      <c r="O79" s="6">
        <v>289.99</v>
      </c>
      <c r="P79" s="6">
        <v>219.66</v>
      </c>
      <c r="Q79" s="6">
        <v>219.26</v>
      </c>
      <c r="R79" s="21"/>
    </row>
    <row r="80" spans="1:18" s="20" customFormat="1">
      <c r="A80" s="23">
        <v>39215.041666666664</v>
      </c>
      <c r="B80" s="6">
        <v>290.73</v>
      </c>
      <c r="C80" s="6">
        <v>290.67</v>
      </c>
      <c r="D80" s="6">
        <v>219.78</v>
      </c>
      <c r="E80" s="6">
        <v>219.60999999999999</v>
      </c>
      <c r="G80" s="26">
        <v>39215.041666666664</v>
      </c>
      <c r="H80" s="6">
        <v>290.28000000000003</v>
      </c>
      <c r="I80" s="6">
        <v>290.18</v>
      </c>
      <c r="J80" s="6">
        <v>219.21</v>
      </c>
      <c r="K80" s="6">
        <v>219.07999999999998</v>
      </c>
      <c r="M80" s="26">
        <v>39215.041666666664</v>
      </c>
      <c r="N80" s="6">
        <v>290.5</v>
      </c>
      <c r="O80" s="6">
        <v>290.39000000000004</v>
      </c>
      <c r="P80" s="6">
        <v>219.51</v>
      </c>
      <c r="Q80" s="6">
        <v>219.35999999999999</v>
      </c>
      <c r="R80" s="21"/>
    </row>
    <row r="81" spans="1:18" s="20" customFormat="1">
      <c r="A81" s="23">
        <v>39222.041666666664</v>
      </c>
      <c r="B81" s="6">
        <v>290.74</v>
      </c>
      <c r="C81" s="6">
        <v>290.68</v>
      </c>
      <c r="D81" s="6">
        <v>219.79</v>
      </c>
      <c r="E81" s="6">
        <v>219.69</v>
      </c>
      <c r="G81" s="26">
        <v>39222.041666666664</v>
      </c>
      <c r="H81" s="6">
        <v>289.78000000000003</v>
      </c>
      <c r="I81" s="6">
        <v>289.67</v>
      </c>
      <c r="J81" s="6">
        <v>218.87</v>
      </c>
      <c r="K81" s="6">
        <v>218.75</v>
      </c>
      <c r="M81" s="26">
        <v>39222.041666666664</v>
      </c>
      <c r="N81" s="6">
        <v>290.38</v>
      </c>
      <c r="O81" s="6">
        <v>290.3</v>
      </c>
      <c r="P81" s="6">
        <v>219.39</v>
      </c>
      <c r="Q81" s="6">
        <v>219.29</v>
      </c>
      <c r="R81" s="21"/>
    </row>
    <row r="82" spans="1:18" s="20" customFormat="1">
      <c r="A82" s="23">
        <v>39229.041666666664</v>
      </c>
      <c r="B82" s="6">
        <v>290.83000000000004</v>
      </c>
      <c r="C82" s="6">
        <v>290.83000000000004</v>
      </c>
      <c r="D82" s="6">
        <v>219.65</v>
      </c>
      <c r="E82" s="6">
        <v>219.57</v>
      </c>
      <c r="G82" s="26">
        <v>39229.041666666664</v>
      </c>
      <c r="H82" s="6">
        <v>289.03000000000003</v>
      </c>
      <c r="I82" s="6">
        <v>288.95000000000005</v>
      </c>
      <c r="J82" s="6">
        <v>218.32999999999998</v>
      </c>
      <c r="K82" s="6">
        <v>218.23</v>
      </c>
      <c r="M82" s="26">
        <v>39229.041666666664</v>
      </c>
      <c r="N82" s="6">
        <v>289.99</v>
      </c>
      <c r="O82" s="6">
        <v>289.96000000000004</v>
      </c>
      <c r="P82" s="6">
        <v>219.1</v>
      </c>
      <c r="Q82" s="6">
        <v>219.07</v>
      </c>
      <c r="R82" s="21"/>
    </row>
    <row r="83" spans="1:18" s="20" customFormat="1">
      <c r="A83" s="23">
        <v>39236.041666666664</v>
      </c>
      <c r="B83" s="6">
        <v>290.69</v>
      </c>
      <c r="C83" s="6">
        <v>290.69</v>
      </c>
      <c r="D83" s="6">
        <v>219.64</v>
      </c>
      <c r="E83" s="6">
        <v>219.59</v>
      </c>
      <c r="G83" s="26">
        <v>39236.041666666664</v>
      </c>
      <c r="H83" s="6">
        <v>288.29000000000002</v>
      </c>
      <c r="I83" s="6">
        <v>288.20000000000005</v>
      </c>
      <c r="J83" s="6">
        <v>218.21</v>
      </c>
      <c r="K83" s="6">
        <v>218.17</v>
      </c>
      <c r="M83" s="26">
        <v>39236.041666666664</v>
      </c>
      <c r="N83" s="6">
        <v>289.75</v>
      </c>
      <c r="O83" s="6">
        <v>289.69</v>
      </c>
      <c r="P83" s="6">
        <v>219.15</v>
      </c>
      <c r="Q83" s="6">
        <v>219.07999999999998</v>
      </c>
      <c r="R83" s="21"/>
    </row>
    <row r="84" spans="1:18" s="20" customFormat="1">
      <c r="A84" s="23">
        <v>39243.041666666664</v>
      </c>
      <c r="B84" s="6">
        <v>290.8</v>
      </c>
      <c r="C84" s="6">
        <v>290.79000000000002</v>
      </c>
      <c r="D84" s="6">
        <v>219.46</v>
      </c>
      <c r="E84" s="6">
        <v>219.46</v>
      </c>
      <c r="G84" s="26">
        <v>39243.041666666664</v>
      </c>
      <c r="H84" s="6">
        <v>289.22000000000003</v>
      </c>
      <c r="I84" s="6">
        <v>289.11</v>
      </c>
      <c r="J84" s="6">
        <v>218.07</v>
      </c>
      <c r="K84" s="6">
        <v>217.96</v>
      </c>
      <c r="M84" s="26">
        <v>39243.041666666664</v>
      </c>
      <c r="N84" s="6">
        <v>290.11</v>
      </c>
      <c r="O84" s="6">
        <v>290.07000000000005</v>
      </c>
      <c r="P84" s="6">
        <v>218.96</v>
      </c>
      <c r="Q84" s="6">
        <v>218.9</v>
      </c>
      <c r="R84" s="21"/>
    </row>
    <row r="85" spans="1:18" s="20" customFormat="1">
      <c r="A85" s="23">
        <v>39250.041666666664</v>
      </c>
      <c r="B85" s="6">
        <v>290.73</v>
      </c>
      <c r="C85" s="6">
        <v>290.73</v>
      </c>
      <c r="D85" s="6">
        <v>219.4</v>
      </c>
      <c r="E85" s="6">
        <v>219.4</v>
      </c>
      <c r="G85" s="26">
        <v>39250.041666666664</v>
      </c>
      <c r="H85" s="6">
        <v>288.96000000000004</v>
      </c>
      <c r="I85" s="6">
        <v>288.96000000000004</v>
      </c>
      <c r="J85" s="6">
        <v>218.25</v>
      </c>
      <c r="K85" s="6">
        <v>218.19</v>
      </c>
      <c r="M85" s="26">
        <v>39250.041666666664</v>
      </c>
      <c r="N85" s="6">
        <v>290.03000000000003</v>
      </c>
      <c r="O85" s="6">
        <v>290.01000000000005</v>
      </c>
      <c r="P85" s="6">
        <v>218.94</v>
      </c>
      <c r="Q85" s="6">
        <v>218.92</v>
      </c>
      <c r="R85" s="21"/>
    </row>
    <row r="86" spans="1:18" s="20" customFormat="1">
      <c r="A86" s="23">
        <v>39257.041666666664</v>
      </c>
      <c r="B86" s="6">
        <v>290.72000000000003</v>
      </c>
      <c r="C86" s="6">
        <v>290.72000000000003</v>
      </c>
      <c r="D86" s="6">
        <v>219.23</v>
      </c>
      <c r="E86" s="6">
        <v>219.23</v>
      </c>
      <c r="G86" s="26">
        <v>39257.041666666664</v>
      </c>
      <c r="H86" s="6">
        <v>289.05</v>
      </c>
      <c r="I86" s="6">
        <v>288.97000000000003</v>
      </c>
      <c r="J86" s="6">
        <v>217.93</v>
      </c>
      <c r="K86" s="6">
        <v>217.84</v>
      </c>
      <c r="M86" s="26">
        <v>39257.041666666664</v>
      </c>
      <c r="N86" s="6">
        <v>290.06</v>
      </c>
      <c r="O86" s="6">
        <v>290.04000000000002</v>
      </c>
      <c r="P86" s="6">
        <v>218.9</v>
      </c>
      <c r="Q86" s="6">
        <v>218.89</v>
      </c>
      <c r="R86" s="21"/>
    </row>
    <row r="87" spans="1:18" s="20" customFormat="1">
      <c r="A87" s="23">
        <v>39264.041666666664</v>
      </c>
      <c r="B87" s="6">
        <v>290.73</v>
      </c>
      <c r="C87" s="6">
        <v>290.73</v>
      </c>
      <c r="D87" s="6">
        <v>219.2</v>
      </c>
      <c r="E87" s="6">
        <v>219.2</v>
      </c>
      <c r="G87" s="26">
        <v>39264.041666666664</v>
      </c>
      <c r="H87" s="6">
        <v>289.09000000000003</v>
      </c>
      <c r="I87" s="6">
        <v>289.09000000000003</v>
      </c>
      <c r="J87" s="6">
        <v>218.01999999999998</v>
      </c>
      <c r="K87" s="6">
        <v>217.98999999999998</v>
      </c>
      <c r="M87" s="26">
        <v>39264.041666666664</v>
      </c>
      <c r="N87" s="6">
        <v>290.08000000000004</v>
      </c>
      <c r="O87" s="6">
        <v>290.06</v>
      </c>
      <c r="P87" s="6">
        <v>218.81</v>
      </c>
      <c r="Q87" s="6">
        <v>218.79999999999998</v>
      </c>
      <c r="R87" s="21"/>
    </row>
    <row r="88" spans="1:18" s="20" customFormat="1">
      <c r="A88" s="23">
        <v>39271.041666666664</v>
      </c>
      <c r="B88" s="6">
        <v>290.58000000000004</v>
      </c>
      <c r="C88" s="6">
        <v>290.58000000000004</v>
      </c>
      <c r="D88" s="6">
        <v>219.23</v>
      </c>
      <c r="E88" s="6">
        <v>219.23</v>
      </c>
      <c r="G88" s="26">
        <v>39271.041666666664</v>
      </c>
      <c r="H88" s="6">
        <v>288.82000000000005</v>
      </c>
      <c r="I88" s="6">
        <v>288.82000000000005</v>
      </c>
      <c r="J88" s="6">
        <v>217.98</v>
      </c>
      <c r="K88" s="6">
        <v>217.88</v>
      </c>
      <c r="M88" s="26">
        <v>39271.041666666664</v>
      </c>
      <c r="N88" s="6">
        <v>289.98</v>
      </c>
      <c r="O88" s="6">
        <v>289.97000000000003</v>
      </c>
      <c r="P88" s="6">
        <v>218.89</v>
      </c>
      <c r="Q88" s="6">
        <v>218.88</v>
      </c>
      <c r="R88" s="21"/>
    </row>
    <row r="89" spans="1:18" s="20" customFormat="1">
      <c r="A89" s="23">
        <v>39278.041666666664</v>
      </c>
      <c r="B89" s="6">
        <v>290.68</v>
      </c>
      <c r="C89" s="6">
        <v>290.68</v>
      </c>
      <c r="D89" s="6">
        <v>219.25</v>
      </c>
      <c r="E89" s="6">
        <v>219.25</v>
      </c>
      <c r="G89" s="26">
        <v>39278.041666666664</v>
      </c>
      <c r="H89" s="6">
        <v>288.54000000000002</v>
      </c>
      <c r="I89" s="6">
        <v>288.54000000000002</v>
      </c>
      <c r="J89" s="6">
        <v>217.96</v>
      </c>
      <c r="K89" s="6">
        <v>217.87</v>
      </c>
      <c r="M89" s="26">
        <v>39278.041666666664</v>
      </c>
      <c r="N89" s="6">
        <v>289.92</v>
      </c>
      <c r="O89" s="6">
        <v>289.91000000000003</v>
      </c>
      <c r="P89" s="6">
        <v>218.91</v>
      </c>
      <c r="Q89" s="6">
        <v>218.9</v>
      </c>
      <c r="R89" s="21"/>
    </row>
    <row r="90" spans="1:18" s="20" customFormat="1">
      <c r="A90" s="23">
        <v>39285.041666666664</v>
      </c>
      <c r="B90" s="6">
        <v>290.77000000000004</v>
      </c>
      <c r="C90" s="6">
        <v>290.77000000000004</v>
      </c>
      <c r="D90" s="6">
        <v>219.35999999999999</v>
      </c>
      <c r="E90" s="6">
        <v>219.35999999999999</v>
      </c>
      <c r="G90" s="26">
        <v>39285.041666666664</v>
      </c>
      <c r="H90" s="6">
        <v>288.35000000000002</v>
      </c>
      <c r="I90" s="6">
        <v>288.25</v>
      </c>
      <c r="J90" s="6">
        <v>217.98999999999998</v>
      </c>
      <c r="K90" s="6">
        <v>217.89</v>
      </c>
      <c r="M90" s="26">
        <v>39285.041666666664</v>
      </c>
      <c r="N90" s="6">
        <v>289.92</v>
      </c>
      <c r="O90" s="6">
        <v>289.90000000000003</v>
      </c>
      <c r="P90" s="6">
        <v>218.93</v>
      </c>
      <c r="Q90" s="6">
        <v>218.9</v>
      </c>
      <c r="R90" s="21"/>
    </row>
    <row r="91" spans="1:18" s="20" customFormat="1">
      <c r="A91" s="23">
        <v>39292.041666666664</v>
      </c>
      <c r="B91" s="6">
        <v>290.66000000000003</v>
      </c>
      <c r="C91" s="6">
        <v>290.66000000000003</v>
      </c>
      <c r="D91" s="6">
        <v>219.31</v>
      </c>
      <c r="E91" s="6">
        <v>219.31</v>
      </c>
      <c r="G91" s="26">
        <v>39292.041666666664</v>
      </c>
      <c r="H91" s="6">
        <v>288.49</v>
      </c>
      <c r="I91" s="6">
        <v>288.45000000000005</v>
      </c>
      <c r="J91" s="6">
        <v>217.89</v>
      </c>
      <c r="K91" s="6">
        <v>217.79</v>
      </c>
      <c r="M91" s="26">
        <v>39292.041666666664</v>
      </c>
      <c r="N91" s="6">
        <v>289.94</v>
      </c>
      <c r="O91" s="6">
        <v>289.92</v>
      </c>
      <c r="P91" s="6">
        <v>218.89</v>
      </c>
      <c r="Q91" s="6">
        <v>218.87</v>
      </c>
      <c r="R91" s="21"/>
    </row>
    <row r="92" spans="1:18" s="20" customFormat="1">
      <c r="A92" s="23">
        <v>39299.041666666664</v>
      </c>
      <c r="B92" s="6">
        <v>290.86</v>
      </c>
      <c r="C92" s="6">
        <v>290.86</v>
      </c>
      <c r="D92" s="6">
        <v>219.54999999999998</v>
      </c>
      <c r="E92" s="6">
        <v>219.54999999999998</v>
      </c>
      <c r="G92" s="26">
        <v>39299.041666666664</v>
      </c>
      <c r="H92" s="6">
        <v>289</v>
      </c>
      <c r="I92" s="6">
        <v>288.91000000000003</v>
      </c>
      <c r="J92" s="6">
        <v>218.04</v>
      </c>
      <c r="K92" s="6">
        <v>217.98</v>
      </c>
      <c r="M92" s="26">
        <v>39299.041666666664</v>
      </c>
      <c r="N92" s="6">
        <v>290.13</v>
      </c>
      <c r="O92" s="6">
        <v>290.11</v>
      </c>
      <c r="P92" s="6">
        <v>219.04</v>
      </c>
      <c r="Q92" s="6">
        <v>219.03</v>
      </c>
      <c r="R92" s="21"/>
    </row>
    <row r="93" spans="1:18" s="20" customFormat="1">
      <c r="A93" s="23">
        <v>39306.041666666664</v>
      </c>
      <c r="B93" s="6">
        <v>290.95000000000005</v>
      </c>
      <c r="C93" s="6">
        <v>290.95000000000005</v>
      </c>
      <c r="D93" s="6">
        <v>219.54</v>
      </c>
      <c r="E93" s="6">
        <v>219.54</v>
      </c>
      <c r="G93" s="26">
        <v>39306.041666666664</v>
      </c>
      <c r="H93" s="6">
        <v>289.31</v>
      </c>
      <c r="I93" s="6">
        <v>289.31</v>
      </c>
      <c r="J93" s="6">
        <v>218.43</v>
      </c>
      <c r="K93" s="6">
        <v>218.32999999999998</v>
      </c>
      <c r="M93" s="26">
        <v>39306.041666666664</v>
      </c>
      <c r="N93" s="6">
        <v>290.34000000000003</v>
      </c>
      <c r="O93" s="6">
        <v>290.34000000000003</v>
      </c>
      <c r="P93" s="6">
        <v>219.17</v>
      </c>
      <c r="Q93" s="6">
        <v>219.16</v>
      </c>
      <c r="R93" s="21"/>
    </row>
    <row r="94" spans="1:18" s="20" customFormat="1">
      <c r="A94" s="23">
        <v>39313.041666666664</v>
      </c>
      <c r="B94" s="6">
        <v>290.75</v>
      </c>
      <c r="C94" s="6">
        <v>290.75</v>
      </c>
      <c r="D94" s="6">
        <v>219.51999999999998</v>
      </c>
      <c r="E94" s="6">
        <v>219.51999999999998</v>
      </c>
      <c r="G94" s="26">
        <v>39313.041666666664</v>
      </c>
      <c r="H94" s="6">
        <v>289.39000000000004</v>
      </c>
      <c r="I94" s="6">
        <v>289.39000000000004</v>
      </c>
      <c r="J94" s="6">
        <v>218.5</v>
      </c>
      <c r="K94" s="6">
        <v>218.48999999999998</v>
      </c>
      <c r="M94" s="26">
        <v>39313.041666666664</v>
      </c>
      <c r="N94" s="6">
        <v>290.29000000000002</v>
      </c>
      <c r="O94" s="6">
        <v>290.28000000000003</v>
      </c>
      <c r="P94" s="6">
        <v>219.15</v>
      </c>
      <c r="Q94" s="6">
        <v>219.14</v>
      </c>
      <c r="R94" s="21"/>
    </row>
    <row r="95" spans="1:18" s="20" customFormat="1">
      <c r="A95" s="23">
        <v>39320.041666666664</v>
      </c>
      <c r="B95" s="6">
        <v>290.84000000000003</v>
      </c>
      <c r="C95" s="6">
        <v>290.84000000000003</v>
      </c>
      <c r="D95" s="6">
        <v>219.51</v>
      </c>
      <c r="E95" s="6">
        <v>219.51</v>
      </c>
      <c r="G95" s="26">
        <v>39320.041666666664</v>
      </c>
      <c r="H95" s="6">
        <v>289.35000000000002</v>
      </c>
      <c r="I95" s="6">
        <v>289.35000000000002</v>
      </c>
      <c r="J95" s="6">
        <v>218.42</v>
      </c>
      <c r="K95" s="6">
        <v>218.34</v>
      </c>
      <c r="M95" s="26">
        <v>39320.041666666664</v>
      </c>
      <c r="N95" s="6">
        <v>290.37</v>
      </c>
      <c r="O95" s="6">
        <v>290.36</v>
      </c>
      <c r="P95" s="6">
        <v>219.18</v>
      </c>
      <c r="Q95" s="6">
        <v>219.17</v>
      </c>
      <c r="R95" s="21"/>
    </row>
    <row r="96" spans="1:18" s="20" customFormat="1">
      <c r="A96" s="23">
        <v>39327.041666666664</v>
      </c>
      <c r="B96" s="6">
        <v>290.77000000000004</v>
      </c>
      <c r="C96" s="6">
        <v>290.77000000000004</v>
      </c>
      <c r="D96" s="6">
        <v>219.48999999999998</v>
      </c>
      <c r="E96" s="6">
        <v>219.48999999999998</v>
      </c>
      <c r="G96" s="26">
        <v>39327.041666666664</v>
      </c>
      <c r="H96" s="6">
        <v>288.86</v>
      </c>
      <c r="I96" s="6">
        <v>288.8</v>
      </c>
      <c r="J96" s="6">
        <v>218.29999999999998</v>
      </c>
      <c r="K96" s="6">
        <v>218.28</v>
      </c>
      <c r="M96" s="26">
        <v>39327.041666666664</v>
      </c>
      <c r="N96" s="6">
        <v>290.14000000000004</v>
      </c>
      <c r="O96" s="6">
        <v>290.12</v>
      </c>
      <c r="P96" s="6">
        <v>219.14</v>
      </c>
      <c r="Q96" s="6">
        <v>219.14</v>
      </c>
      <c r="R96" s="21"/>
    </row>
    <row r="97" spans="1:18" s="20" customFormat="1">
      <c r="A97" s="23">
        <v>39334.041666666664</v>
      </c>
      <c r="B97" s="6">
        <v>290.79000000000002</v>
      </c>
      <c r="C97" s="6">
        <v>290.79000000000002</v>
      </c>
      <c r="D97" s="6">
        <v>219.38</v>
      </c>
      <c r="E97" s="6">
        <v>219.38</v>
      </c>
      <c r="G97" s="26">
        <v>39334.041666666664</v>
      </c>
      <c r="H97" s="6">
        <v>288.40000000000003</v>
      </c>
      <c r="I97" s="6">
        <v>288.32000000000005</v>
      </c>
      <c r="J97" s="6">
        <v>218</v>
      </c>
      <c r="K97" s="6">
        <v>217.92</v>
      </c>
      <c r="M97" s="26">
        <v>39334.041666666664</v>
      </c>
      <c r="N97" s="6">
        <v>290.04000000000002</v>
      </c>
      <c r="O97" s="6">
        <v>290.02000000000004</v>
      </c>
      <c r="P97" s="6">
        <v>219.01</v>
      </c>
      <c r="Q97" s="6">
        <v>219</v>
      </c>
      <c r="R97" s="21"/>
    </row>
    <row r="98" spans="1:18" s="20" customFormat="1">
      <c r="A98" s="23">
        <v>39341.041666666664</v>
      </c>
      <c r="B98" s="6">
        <v>290.83000000000004</v>
      </c>
      <c r="C98" s="6">
        <v>290.83000000000004</v>
      </c>
      <c r="D98" s="6">
        <v>219.28</v>
      </c>
      <c r="E98" s="6">
        <v>219.28</v>
      </c>
      <c r="G98" s="26">
        <v>39341.041666666664</v>
      </c>
      <c r="H98" s="6">
        <v>288.93</v>
      </c>
      <c r="I98" s="6">
        <v>288.83000000000004</v>
      </c>
      <c r="J98" s="6">
        <v>218.22</v>
      </c>
      <c r="K98" s="6">
        <v>218.15</v>
      </c>
      <c r="M98" s="26">
        <v>39341.041666666664</v>
      </c>
      <c r="N98" s="6">
        <v>290.15000000000003</v>
      </c>
      <c r="O98" s="6">
        <v>290.14000000000004</v>
      </c>
      <c r="P98" s="6">
        <v>218.96</v>
      </c>
      <c r="Q98" s="6">
        <v>218.95</v>
      </c>
      <c r="R98" s="21"/>
    </row>
    <row r="99" spans="1:18" s="20" customFormat="1">
      <c r="A99" s="23">
        <v>39348.041666666664</v>
      </c>
      <c r="B99" s="6">
        <v>290.72000000000003</v>
      </c>
      <c r="C99" s="6">
        <v>290.72000000000003</v>
      </c>
      <c r="D99" s="6">
        <v>219.38</v>
      </c>
      <c r="E99" s="6">
        <v>219.38</v>
      </c>
      <c r="G99" s="26">
        <v>39348.041666666664</v>
      </c>
      <c r="H99" s="6">
        <v>288.71000000000004</v>
      </c>
      <c r="I99" s="6">
        <v>288.70000000000005</v>
      </c>
      <c r="J99" s="6">
        <v>218.04</v>
      </c>
      <c r="K99" s="6">
        <v>218.01</v>
      </c>
      <c r="M99" s="26">
        <v>39348.041666666664</v>
      </c>
      <c r="N99" s="6">
        <v>289.79000000000002</v>
      </c>
      <c r="O99" s="6">
        <v>289.78000000000003</v>
      </c>
      <c r="P99" s="6">
        <v>218.98</v>
      </c>
      <c r="Q99" s="6">
        <v>218.97</v>
      </c>
      <c r="R99" s="21"/>
    </row>
    <row r="100" spans="1:18" s="20" customFormat="1">
      <c r="A100" s="23">
        <v>39355.041666666664</v>
      </c>
      <c r="B100" s="6">
        <v>290.82000000000005</v>
      </c>
      <c r="C100" s="6">
        <v>290.82000000000005</v>
      </c>
      <c r="D100" s="6">
        <v>219.37</v>
      </c>
      <c r="E100" s="6">
        <v>219.37</v>
      </c>
      <c r="G100" s="26">
        <v>39355.041666666664</v>
      </c>
      <c r="H100" s="6">
        <v>288.92</v>
      </c>
      <c r="I100" s="6">
        <v>288.83000000000004</v>
      </c>
      <c r="J100" s="6">
        <v>218.22</v>
      </c>
      <c r="K100" s="6">
        <v>218.15</v>
      </c>
      <c r="M100" s="26">
        <v>39355.041666666664</v>
      </c>
      <c r="N100" s="6">
        <v>290.13</v>
      </c>
      <c r="O100" s="6">
        <v>290.11</v>
      </c>
      <c r="P100" s="6">
        <v>219.01999999999998</v>
      </c>
      <c r="Q100" s="6">
        <v>219.01</v>
      </c>
      <c r="R100" s="21"/>
    </row>
    <row r="101" spans="1:18" s="20" customFormat="1">
      <c r="A101" s="23">
        <v>39362.041666666664</v>
      </c>
      <c r="B101" s="6">
        <v>290.46000000000004</v>
      </c>
      <c r="C101" s="6">
        <v>290.46000000000004</v>
      </c>
      <c r="D101" s="6">
        <v>219.22</v>
      </c>
      <c r="E101" s="6">
        <v>219.22</v>
      </c>
      <c r="G101" s="26">
        <v>39362.041666666664</v>
      </c>
      <c r="H101" s="6">
        <v>289.42</v>
      </c>
      <c r="I101" s="6">
        <v>289.42</v>
      </c>
      <c r="J101" s="6">
        <v>218.07999999999998</v>
      </c>
      <c r="K101" s="6">
        <v>218.07999999999998</v>
      </c>
      <c r="M101" s="26">
        <v>39362.041666666664</v>
      </c>
      <c r="N101" s="6">
        <v>290</v>
      </c>
      <c r="O101" s="6">
        <v>290</v>
      </c>
      <c r="P101" s="6">
        <v>218.85</v>
      </c>
      <c r="Q101" s="6">
        <v>218.85</v>
      </c>
      <c r="R101" s="21"/>
    </row>
    <row r="102" spans="1:18" s="20" customFormat="1">
      <c r="A102" s="23">
        <v>39369.041666666664</v>
      </c>
      <c r="B102" s="6">
        <v>290.75</v>
      </c>
      <c r="C102" s="6">
        <v>290.75</v>
      </c>
      <c r="D102" s="6">
        <v>219.29</v>
      </c>
      <c r="E102" s="6">
        <v>219.29</v>
      </c>
      <c r="G102" s="26">
        <v>39369.041666666664</v>
      </c>
      <c r="H102" s="6">
        <v>289.02000000000004</v>
      </c>
      <c r="I102" s="6">
        <v>288.92</v>
      </c>
      <c r="J102" s="6">
        <v>218.12</v>
      </c>
      <c r="K102" s="6">
        <v>218.01999999999998</v>
      </c>
      <c r="M102" s="26">
        <v>39369.041666666664</v>
      </c>
      <c r="N102" s="6">
        <v>289.90000000000003</v>
      </c>
      <c r="O102" s="6">
        <v>289.89000000000004</v>
      </c>
      <c r="P102" s="6">
        <v>218.87</v>
      </c>
      <c r="Q102" s="6">
        <v>218.85999999999999</v>
      </c>
      <c r="R102" s="21"/>
    </row>
    <row r="103" spans="1:18" s="20" customFormat="1">
      <c r="A103" s="23">
        <v>39376.041666666664</v>
      </c>
      <c r="B103" s="6">
        <v>290.62</v>
      </c>
      <c r="C103" s="6">
        <v>290.62</v>
      </c>
      <c r="D103" s="6">
        <v>219.35999999999999</v>
      </c>
      <c r="E103" s="6">
        <v>219.35999999999999</v>
      </c>
      <c r="G103" s="26">
        <v>39376.041666666664</v>
      </c>
      <c r="H103" s="6">
        <v>289.29000000000002</v>
      </c>
      <c r="I103" s="6">
        <v>289.29000000000002</v>
      </c>
      <c r="J103" s="6">
        <v>217.84</v>
      </c>
      <c r="K103" s="6">
        <v>217.76999999999998</v>
      </c>
      <c r="M103" s="26">
        <v>39376.041666666664</v>
      </c>
      <c r="N103" s="6">
        <v>289.98</v>
      </c>
      <c r="O103" s="6">
        <v>289.97000000000003</v>
      </c>
      <c r="P103" s="6">
        <v>218.87</v>
      </c>
      <c r="Q103" s="6">
        <v>218.85</v>
      </c>
      <c r="R103" s="21"/>
    </row>
    <row r="104" spans="1:18" s="20" customFormat="1">
      <c r="A104" s="23">
        <v>39383.041666666664</v>
      </c>
      <c r="B104" s="6">
        <v>290.8</v>
      </c>
      <c r="C104" s="6">
        <v>290.8</v>
      </c>
      <c r="D104" s="6">
        <v>219.41</v>
      </c>
      <c r="E104" s="6">
        <v>219.41</v>
      </c>
      <c r="G104" s="26">
        <v>39383.041666666664</v>
      </c>
      <c r="H104" s="6">
        <v>288.81</v>
      </c>
      <c r="I104" s="6">
        <v>288.71000000000004</v>
      </c>
      <c r="J104" s="6">
        <v>217.82999999999998</v>
      </c>
      <c r="K104" s="6">
        <v>217.79999999999998</v>
      </c>
      <c r="M104" s="26">
        <v>39383.041666666664</v>
      </c>
      <c r="N104" s="6">
        <v>289.90000000000003</v>
      </c>
      <c r="O104" s="6">
        <v>289.87</v>
      </c>
      <c r="P104" s="6">
        <v>218.88</v>
      </c>
      <c r="Q104" s="6">
        <v>218.85999999999999</v>
      </c>
      <c r="R104" s="21"/>
    </row>
    <row r="105" spans="1:18" s="20" customFormat="1">
      <c r="A105" s="23">
        <v>39390.041666666664</v>
      </c>
      <c r="B105" s="6">
        <v>290.91000000000003</v>
      </c>
      <c r="C105" s="6">
        <v>290.88</v>
      </c>
      <c r="D105" s="6">
        <v>219.44</v>
      </c>
      <c r="E105" s="6">
        <v>219.43</v>
      </c>
      <c r="G105" s="26">
        <v>39390.041666666664</v>
      </c>
      <c r="H105" s="6">
        <v>289.33000000000004</v>
      </c>
      <c r="I105" s="6">
        <v>289.23</v>
      </c>
      <c r="J105" s="6">
        <v>218.13</v>
      </c>
      <c r="K105" s="6">
        <v>218.06</v>
      </c>
      <c r="M105" s="26">
        <v>39390.041666666664</v>
      </c>
      <c r="N105" s="6">
        <v>290.14000000000004</v>
      </c>
      <c r="O105" s="6">
        <v>290.10000000000002</v>
      </c>
      <c r="P105" s="6">
        <v>218.85</v>
      </c>
      <c r="Q105" s="6">
        <v>218.82</v>
      </c>
      <c r="R105" s="21"/>
    </row>
    <row r="106" spans="1:18" s="20" customFormat="1">
      <c r="A106" s="23">
        <v>39397.041666666664</v>
      </c>
      <c r="B106" s="6">
        <v>290.93</v>
      </c>
      <c r="C106" s="6">
        <v>290.93</v>
      </c>
      <c r="D106" s="6">
        <v>219.45</v>
      </c>
      <c r="E106" s="6">
        <v>219.42</v>
      </c>
      <c r="G106" s="26">
        <v>39397.041666666664</v>
      </c>
      <c r="H106" s="6">
        <v>289.20000000000005</v>
      </c>
      <c r="I106" s="6">
        <v>289.10000000000002</v>
      </c>
      <c r="J106" s="6">
        <v>218.23</v>
      </c>
      <c r="K106" s="6">
        <v>218.23</v>
      </c>
      <c r="M106" s="26">
        <v>39397.041666666664</v>
      </c>
      <c r="N106" s="6">
        <v>290.20000000000005</v>
      </c>
      <c r="O106" s="6">
        <v>290.16000000000003</v>
      </c>
      <c r="P106" s="6">
        <v>218.94</v>
      </c>
      <c r="Q106" s="6">
        <v>218.91</v>
      </c>
      <c r="R106" s="21"/>
    </row>
    <row r="107" spans="1:18" s="20" customFormat="1">
      <c r="A107" s="23">
        <v>39404.041666666664</v>
      </c>
      <c r="B107" s="6">
        <v>290.91000000000003</v>
      </c>
      <c r="C107" s="6">
        <v>290.88</v>
      </c>
      <c r="D107" s="6">
        <v>219.6</v>
      </c>
      <c r="E107" s="6">
        <v>219.51999999999998</v>
      </c>
      <c r="G107" s="26">
        <v>39404.041666666664</v>
      </c>
      <c r="H107" s="6">
        <v>289.44</v>
      </c>
      <c r="I107" s="6">
        <v>289.34000000000003</v>
      </c>
      <c r="J107" s="6">
        <v>218.04999999999998</v>
      </c>
      <c r="K107" s="6">
        <v>218.04999999999998</v>
      </c>
      <c r="M107" s="26">
        <v>39404.041666666664</v>
      </c>
      <c r="N107" s="6">
        <v>290.29000000000002</v>
      </c>
      <c r="O107" s="6">
        <v>290.22000000000003</v>
      </c>
      <c r="P107" s="6">
        <v>219.12</v>
      </c>
      <c r="Q107" s="6">
        <v>219.04999999999998</v>
      </c>
      <c r="R107" s="21"/>
    </row>
    <row r="108" spans="1:18" s="20" customFormat="1">
      <c r="A108" s="23">
        <v>39411.041666666664</v>
      </c>
      <c r="B108" s="6">
        <v>291.01000000000005</v>
      </c>
      <c r="C108" s="6">
        <v>290.97000000000003</v>
      </c>
      <c r="D108" s="6">
        <v>219.6</v>
      </c>
      <c r="E108" s="6">
        <v>219.35</v>
      </c>
      <c r="G108" s="26">
        <v>39411.041666666664</v>
      </c>
      <c r="H108" s="6">
        <v>288.34000000000003</v>
      </c>
      <c r="I108" s="6">
        <v>288.3</v>
      </c>
      <c r="J108" s="6">
        <v>217.82999999999998</v>
      </c>
      <c r="K108" s="6">
        <v>217.65</v>
      </c>
      <c r="M108" s="26">
        <v>39411.041666666664</v>
      </c>
      <c r="N108" s="6">
        <v>289.76000000000005</v>
      </c>
      <c r="O108" s="6">
        <v>289.65000000000003</v>
      </c>
      <c r="P108" s="6">
        <v>218.84</v>
      </c>
      <c r="Q108" s="6">
        <v>218.72</v>
      </c>
      <c r="R108" s="21"/>
    </row>
    <row r="109" spans="1:18" s="20" customFormat="1">
      <c r="A109" s="23">
        <v>39418.041666666664</v>
      </c>
      <c r="B109" s="6">
        <v>290.69</v>
      </c>
      <c r="C109" s="6">
        <v>290.61</v>
      </c>
      <c r="D109" s="6">
        <v>219.66</v>
      </c>
      <c r="E109" s="6">
        <v>219.56</v>
      </c>
      <c r="G109" s="26">
        <v>39418.041666666664</v>
      </c>
      <c r="H109" s="6">
        <v>289.95000000000005</v>
      </c>
      <c r="I109" s="6">
        <v>289.85000000000002</v>
      </c>
      <c r="J109" s="6">
        <v>218.76999999999998</v>
      </c>
      <c r="K109" s="6">
        <v>218.67</v>
      </c>
      <c r="M109" s="26">
        <v>39418.041666666664</v>
      </c>
      <c r="N109" s="6">
        <v>290.39000000000004</v>
      </c>
      <c r="O109" s="6">
        <v>290.29000000000002</v>
      </c>
      <c r="P109" s="6">
        <v>219.29999999999998</v>
      </c>
      <c r="Q109" s="6">
        <v>219.14</v>
      </c>
      <c r="R109" s="21"/>
    </row>
    <row r="110" spans="1:18" s="20" customFormat="1">
      <c r="A110" s="23">
        <v>39425.041666666664</v>
      </c>
      <c r="B110" s="6">
        <v>290.88</v>
      </c>
      <c r="C110" s="6">
        <v>290.84000000000003</v>
      </c>
      <c r="D110" s="6">
        <v>219.45</v>
      </c>
      <c r="E110" s="6">
        <v>219.45</v>
      </c>
      <c r="G110" s="26">
        <v>39425.041666666664</v>
      </c>
      <c r="H110" s="6">
        <v>289.09000000000003</v>
      </c>
      <c r="I110" s="6">
        <v>289.08000000000004</v>
      </c>
      <c r="J110" s="6">
        <v>218.37</v>
      </c>
      <c r="K110" s="6">
        <v>218.29</v>
      </c>
      <c r="M110" s="26">
        <v>39425.041666666664</v>
      </c>
      <c r="N110" s="6">
        <v>290.08000000000004</v>
      </c>
      <c r="O110" s="6">
        <v>290.05</v>
      </c>
      <c r="P110" s="6">
        <v>219.04999999999998</v>
      </c>
      <c r="Q110" s="6">
        <v>219.01999999999998</v>
      </c>
      <c r="R110" s="21"/>
    </row>
    <row r="111" spans="1:18" s="20" customFormat="1">
      <c r="A111" s="23">
        <v>39432.041666666664</v>
      </c>
      <c r="B111" s="6">
        <v>290.84000000000003</v>
      </c>
      <c r="C111" s="6">
        <v>290.84000000000003</v>
      </c>
      <c r="D111" s="6">
        <v>219.45</v>
      </c>
      <c r="E111" s="6">
        <v>219.45</v>
      </c>
      <c r="G111" s="26">
        <v>39432.041666666664</v>
      </c>
      <c r="H111" s="6">
        <v>289.19</v>
      </c>
      <c r="I111" s="6">
        <v>289.19</v>
      </c>
      <c r="J111" s="6">
        <v>218.21</v>
      </c>
      <c r="K111" s="6">
        <v>218.13</v>
      </c>
      <c r="M111" s="26">
        <v>39432.041666666664</v>
      </c>
      <c r="N111" s="6">
        <v>290.04000000000002</v>
      </c>
      <c r="O111" s="6">
        <v>290.01000000000005</v>
      </c>
      <c r="P111" s="6">
        <v>218.92</v>
      </c>
      <c r="Q111" s="6">
        <v>218.89</v>
      </c>
      <c r="R111" s="21"/>
    </row>
    <row r="112" spans="1:18" s="20" customFormat="1">
      <c r="A112" s="23">
        <v>39439.041666666664</v>
      </c>
      <c r="B112" s="6">
        <v>290.8</v>
      </c>
      <c r="C112" s="6">
        <v>290.8</v>
      </c>
      <c r="D112" s="6">
        <v>219.51999999999998</v>
      </c>
      <c r="E112" s="6">
        <v>219.47</v>
      </c>
      <c r="G112" s="26">
        <v>39439.041666666664</v>
      </c>
      <c r="H112" s="6">
        <v>288.54000000000002</v>
      </c>
      <c r="I112" s="6">
        <v>288.44</v>
      </c>
      <c r="J112" s="6">
        <v>217.62</v>
      </c>
      <c r="K112" s="6">
        <v>217.6</v>
      </c>
      <c r="M112" s="26">
        <v>39439.041666666664</v>
      </c>
      <c r="N112" s="6">
        <v>289.93</v>
      </c>
      <c r="O112" s="6">
        <v>289.89000000000004</v>
      </c>
      <c r="P112" s="6">
        <v>218.85</v>
      </c>
      <c r="Q112" s="6">
        <v>218.82</v>
      </c>
      <c r="R112" s="21"/>
    </row>
    <row r="113" spans="1:18" s="20" customFormat="1" ht="15.75" thickBot="1">
      <c r="A113" s="23">
        <v>39446.041666666664</v>
      </c>
      <c r="B113" s="6">
        <v>290.84000000000003</v>
      </c>
      <c r="C113" s="6">
        <v>290.77000000000004</v>
      </c>
      <c r="D113" s="6">
        <v>219.47</v>
      </c>
      <c r="E113" s="6">
        <v>219.47</v>
      </c>
      <c r="G113" s="26">
        <v>39446.041666666664</v>
      </c>
      <c r="H113" s="6">
        <v>288.89000000000004</v>
      </c>
      <c r="I113" s="6">
        <v>288.89000000000004</v>
      </c>
      <c r="J113" s="6">
        <v>218.32</v>
      </c>
      <c r="K113" s="6">
        <v>218.26999999999998</v>
      </c>
      <c r="M113" s="26">
        <v>39446.041666666664</v>
      </c>
      <c r="N113" s="6">
        <v>289.99</v>
      </c>
      <c r="O113" s="6">
        <v>289.96000000000004</v>
      </c>
      <c r="P113" s="6">
        <v>218.96</v>
      </c>
      <c r="Q113" s="6">
        <v>218.93</v>
      </c>
      <c r="R113" s="21"/>
    </row>
    <row r="114" spans="1:18" ht="16.5" thickTop="1" thickBot="1">
      <c r="A114" s="24" t="s">
        <v>3</v>
      </c>
      <c r="B114" s="7"/>
      <c r="C114" s="7"/>
      <c r="D114" s="7"/>
      <c r="E114" s="7"/>
      <c r="G114" s="27" t="s">
        <v>3</v>
      </c>
      <c r="H114" s="7"/>
      <c r="I114" s="7"/>
      <c r="J114" s="7"/>
      <c r="K114" s="7"/>
      <c r="M114" s="27" t="s">
        <v>3</v>
      </c>
      <c r="N114" s="7"/>
      <c r="O114" s="7"/>
      <c r="P114" s="7"/>
      <c r="Q114" s="7"/>
      <c r="R114" s="16"/>
    </row>
    <row r="115" spans="1:18" s="18" customFormat="1" ht="15.75" thickTop="1">
      <c r="A115" s="22">
        <v>39089.041666666664</v>
      </c>
      <c r="B115" s="5">
        <v>290.85000000000002</v>
      </c>
      <c r="C115" s="5">
        <v>290.85000000000002</v>
      </c>
      <c r="D115" s="5">
        <v>219.38</v>
      </c>
      <c r="E115" s="5">
        <v>219.38</v>
      </c>
      <c r="G115" s="25">
        <v>39089.041666666664</v>
      </c>
      <c r="H115" s="5">
        <v>289.31</v>
      </c>
      <c r="I115" s="5">
        <v>289.31</v>
      </c>
      <c r="J115" s="5">
        <v>217.85999999999999</v>
      </c>
      <c r="K115" s="5">
        <v>217.79</v>
      </c>
      <c r="M115" s="25">
        <v>39089.041666666664</v>
      </c>
      <c r="N115" s="5">
        <v>290.15000000000003</v>
      </c>
      <c r="O115" s="5">
        <v>290.13</v>
      </c>
      <c r="P115" s="5">
        <v>218.7</v>
      </c>
      <c r="Q115" s="5">
        <v>218.68</v>
      </c>
      <c r="R115" s="19"/>
    </row>
    <row r="116" spans="1:18" s="20" customFormat="1">
      <c r="A116" s="23">
        <v>39096.041666666664</v>
      </c>
      <c r="B116" s="6">
        <v>290.65000000000003</v>
      </c>
      <c r="C116" s="6">
        <v>290.65000000000003</v>
      </c>
      <c r="D116" s="6">
        <v>219.38</v>
      </c>
      <c r="E116" s="6">
        <v>219.38</v>
      </c>
      <c r="G116" s="26">
        <v>39096.041666666664</v>
      </c>
      <c r="H116" s="6">
        <v>289.36</v>
      </c>
      <c r="I116" s="6">
        <v>289.36</v>
      </c>
      <c r="J116" s="6">
        <v>217.72</v>
      </c>
      <c r="K116" s="6">
        <v>217.66</v>
      </c>
      <c r="M116" s="26">
        <v>39096.041666666664</v>
      </c>
      <c r="N116" s="6">
        <v>290.07000000000005</v>
      </c>
      <c r="O116" s="6">
        <v>290.06</v>
      </c>
      <c r="P116" s="6">
        <v>218.65</v>
      </c>
      <c r="Q116" s="6">
        <v>218.63</v>
      </c>
      <c r="R116" s="21"/>
    </row>
    <row r="117" spans="1:18" s="20" customFormat="1">
      <c r="A117" s="23">
        <v>39103.041666666664</v>
      </c>
      <c r="B117" s="6">
        <v>290.72000000000003</v>
      </c>
      <c r="C117" s="6">
        <v>290.72000000000003</v>
      </c>
      <c r="D117" s="6">
        <v>219.28</v>
      </c>
      <c r="E117" s="6">
        <v>219.28</v>
      </c>
      <c r="G117" s="26">
        <v>39103.041666666664</v>
      </c>
      <c r="H117" s="6">
        <v>289.34000000000003</v>
      </c>
      <c r="I117" s="6">
        <v>289.34000000000003</v>
      </c>
      <c r="J117" s="6">
        <v>217.79999999999998</v>
      </c>
      <c r="K117" s="6">
        <v>217.7</v>
      </c>
      <c r="M117" s="26">
        <v>39103.041666666664</v>
      </c>
      <c r="N117" s="6">
        <v>290.08000000000004</v>
      </c>
      <c r="O117" s="6">
        <v>290.07000000000005</v>
      </c>
      <c r="P117" s="6">
        <v>218.59</v>
      </c>
      <c r="Q117" s="6">
        <v>218.57999999999998</v>
      </c>
      <c r="R117" s="21"/>
    </row>
    <row r="118" spans="1:18" s="20" customFormat="1">
      <c r="A118" s="23">
        <v>39110.041666666664</v>
      </c>
      <c r="B118" s="6">
        <v>290.84000000000003</v>
      </c>
      <c r="C118" s="6">
        <v>290.84000000000003</v>
      </c>
      <c r="D118" s="6">
        <v>219.47</v>
      </c>
      <c r="E118" s="6">
        <v>219.47</v>
      </c>
      <c r="G118" s="26">
        <v>39110.041666666664</v>
      </c>
      <c r="H118" s="6">
        <v>289.23</v>
      </c>
      <c r="I118" s="6">
        <v>289.23</v>
      </c>
      <c r="J118" s="6">
        <v>217.85999999999999</v>
      </c>
      <c r="K118" s="6">
        <v>217.82</v>
      </c>
      <c r="M118" s="26">
        <v>39110.041666666664</v>
      </c>
      <c r="N118" s="6">
        <v>290.11</v>
      </c>
      <c r="O118" s="6">
        <v>290.07000000000005</v>
      </c>
      <c r="P118" s="6">
        <v>218.66</v>
      </c>
      <c r="Q118" s="6">
        <v>218.64</v>
      </c>
      <c r="R118" s="21"/>
    </row>
    <row r="119" spans="1:18" s="20" customFormat="1">
      <c r="A119" s="23">
        <v>39117.041666666664</v>
      </c>
      <c r="B119" s="6">
        <v>290.83000000000004</v>
      </c>
      <c r="C119" s="6">
        <v>290.83000000000004</v>
      </c>
      <c r="D119" s="6">
        <v>219.41</v>
      </c>
      <c r="E119" s="6">
        <v>219.41</v>
      </c>
      <c r="G119" s="26">
        <v>39117.041666666664</v>
      </c>
      <c r="H119" s="6">
        <v>289.13</v>
      </c>
      <c r="I119" s="6">
        <v>289.07000000000005</v>
      </c>
      <c r="J119" s="6">
        <v>217.81</v>
      </c>
      <c r="K119" s="6">
        <v>217.71</v>
      </c>
      <c r="M119" s="26">
        <v>39117.041666666664</v>
      </c>
      <c r="N119" s="6">
        <v>289.91000000000003</v>
      </c>
      <c r="O119" s="6">
        <v>289.87</v>
      </c>
      <c r="P119" s="6">
        <v>218.68</v>
      </c>
      <c r="Q119" s="6">
        <v>218.64</v>
      </c>
      <c r="R119" s="21"/>
    </row>
    <row r="120" spans="1:18" s="20" customFormat="1">
      <c r="A120" s="23">
        <v>39124.041666666664</v>
      </c>
      <c r="B120" s="6">
        <v>290.70000000000005</v>
      </c>
      <c r="C120" s="6">
        <v>290.70000000000005</v>
      </c>
      <c r="D120" s="6">
        <v>219.29999999999998</v>
      </c>
      <c r="E120" s="6">
        <v>219.29999999999998</v>
      </c>
      <c r="G120" s="26">
        <v>39124.041666666664</v>
      </c>
      <c r="H120" s="6">
        <v>289.07000000000005</v>
      </c>
      <c r="I120" s="6">
        <v>288.98</v>
      </c>
      <c r="J120" s="6">
        <v>217.85</v>
      </c>
      <c r="K120" s="6">
        <v>217.75</v>
      </c>
      <c r="M120" s="26">
        <v>39124.041666666664</v>
      </c>
      <c r="N120" s="6">
        <v>289.89000000000004</v>
      </c>
      <c r="O120" s="6">
        <v>289.85000000000002</v>
      </c>
      <c r="P120" s="6">
        <v>218.7</v>
      </c>
      <c r="Q120" s="6">
        <v>218.67</v>
      </c>
      <c r="R120" s="21"/>
    </row>
    <row r="121" spans="1:18" s="20" customFormat="1">
      <c r="A121" s="23">
        <v>39131.041666666664</v>
      </c>
      <c r="B121" s="6">
        <v>290.70000000000005</v>
      </c>
      <c r="C121" s="6">
        <v>290.70000000000005</v>
      </c>
      <c r="D121" s="6">
        <v>219.29999999999998</v>
      </c>
      <c r="E121" s="6">
        <v>219.29999999999998</v>
      </c>
      <c r="G121" s="26">
        <v>39131.041666666664</v>
      </c>
      <c r="H121" s="6">
        <v>289.06</v>
      </c>
      <c r="I121" s="6">
        <v>289.03000000000003</v>
      </c>
      <c r="J121" s="6">
        <v>217.84</v>
      </c>
      <c r="K121" s="6">
        <v>217.73999999999998</v>
      </c>
      <c r="M121" s="26">
        <v>39131.041666666664</v>
      </c>
      <c r="N121" s="6">
        <v>289.92</v>
      </c>
      <c r="O121" s="6">
        <v>289.88</v>
      </c>
      <c r="P121" s="6">
        <v>218.66</v>
      </c>
      <c r="Q121" s="6">
        <v>218.63</v>
      </c>
      <c r="R121" s="21"/>
    </row>
    <row r="122" spans="1:18" s="20" customFormat="1">
      <c r="A122" s="23">
        <v>39138.041666666664</v>
      </c>
      <c r="B122" s="6">
        <v>290.63</v>
      </c>
      <c r="C122" s="6">
        <v>290.55</v>
      </c>
      <c r="D122" s="6">
        <v>219.47</v>
      </c>
      <c r="E122" s="6">
        <v>219.47</v>
      </c>
      <c r="G122" s="26">
        <v>39138.041666666664</v>
      </c>
      <c r="H122" s="6">
        <v>289.20000000000005</v>
      </c>
      <c r="I122" s="6">
        <v>289.19</v>
      </c>
      <c r="J122" s="6">
        <v>217.82</v>
      </c>
      <c r="K122" s="6">
        <v>217.72</v>
      </c>
      <c r="M122" s="26">
        <v>39138.041666666664</v>
      </c>
      <c r="N122" s="6">
        <v>289.87</v>
      </c>
      <c r="O122" s="6">
        <v>289.83000000000004</v>
      </c>
      <c r="P122" s="6">
        <v>218.71</v>
      </c>
      <c r="Q122" s="6">
        <v>218.66</v>
      </c>
      <c r="R122" s="21"/>
    </row>
    <row r="123" spans="1:18" s="20" customFormat="1">
      <c r="A123" s="23">
        <v>39145.041666666664</v>
      </c>
      <c r="B123" s="6">
        <v>290.70000000000005</v>
      </c>
      <c r="C123" s="6">
        <v>290.70000000000005</v>
      </c>
      <c r="D123" s="6">
        <v>219.4</v>
      </c>
      <c r="E123" s="6">
        <v>219.4</v>
      </c>
      <c r="G123" s="26">
        <v>39145.041666666664</v>
      </c>
      <c r="H123" s="6">
        <v>289.10000000000002</v>
      </c>
      <c r="I123" s="6">
        <v>289.03000000000003</v>
      </c>
      <c r="J123" s="6">
        <v>217.75</v>
      </c>
      <c r="K123" s="6">
        <v>217.73999999999998</v>
      </c>
      <c r="M123" s="26">
        <v>39145.041666666664</v>
      </c>
      <c r="N123" s="6">
        <v>289.91000000000003</v>
      </c>
      <c r="O123" s="6">
        <v>289.88</v>
      </c>
      <c r="P123" s="6">
        <v>218.7</v>
      </c>
      <c r="Q123" s="6">
        <v>218.67</v>
      </c>
      <c r="R123" s="21"/>
    </row>
    <row r="124" spans="1:18" s="20" customFormat="1">
      <c r="A124" s="23">
        <v>39152.041666666664</v>
      </c>
      <c r="B124" s="6">
        <v>290.70000000000005</v>
      </c>
      <c r="C124" s="6">
        <v>290.70000000000005</v>
      </c>
      <c r="D124" s="6">
        <v>219.32</v>
      </c>
      <c r="E124" s="6">
        <v>219.29</v>
      </c>
      <c r="G124" s="26">
        <v>39152.041666666664</v>
      </c>
      <c r="H124" s="6">
        <v>289.13</v>
      </c>
      <c r="I124" s="6">
        <v>289.13</v>
      </c>
      <c r="J124" s="6">
        <v>217.72</v>
      </c>
      <c r="K124" s="6">
        <v>217.68</v>
      </c>
      <c r="M124" s="26">
        <v>39152.041666666664</v>
      </c>
      <c r="N124" s="6">
        <v>289.91000000000003</v>
      </c>
      <c r="O124" s="6">
        <v>289.88</v>
      </c>
      <c r="P124" s="6">
        <v>218.72</v>
      </c>
      <c r="Q124" s="6">
        <v>218.69</v>
      </c>
      <c r="R124" s="21"/>
    </row>
    <row r="125" spans="1:18" s="20" customFormat="1">
      <c r="A125" s="23">
        <v>39159.041666666664</v>
      </c>
      <c r="B125" s="6">
        <v>290.72000000000003</v>
      </c>
      <c r="C125" s="6">
        <v>290.67</v>
      </c>
      <c r="D125" s="6">
        <v>219.32999999999998</v>
      </c>
      <c r="E125" s="6">
        <v>219.32999999999998</v>
      </c>
      <c r="G125" s="26">
        <v>39159.041666666664</v>
      </c>
      <c r="H125" s="6">
        <v>289.24</v>
      </c>
      <c r="I125" s="6">
        <v>289.14000000000004</v>
      </c>
      <c r="J125" s="6">
        <v>218.14</v>
      </c>
      <c r="K125" s="6">
        <v>218.07999999999998</v>
      </c>
      <c r="M125" s="26">
        <v>39159.041666666664</v>
      </c>
      <c r="N125" s="6">
        <v>289.89000000000004</v>
      </c>
      <c r="O125" s="6">
        <v>289.85000000000002</v>
      </c>
      <c r="P125" s="6">
        <v>218.84</v>
      </c>
      <c r="Q125" s="6">
        <v>218.81</v>
      </c>
      <c r="R125" s="21"/>
    </row>
    <row r="126" spans="1:18" s="20" customFormat="1">
      <c r="A126" s="23">
        <v>39166.041666666664</v>
      </c>
      <c r="B126" s="6">
        <v>290.77000000000004</v>
      </c>
      <c r="C126" s="6">
        <v>290.71000000000004</v>
      </c>
      <c r="D126" s="6">
        <v>219.35</v>
      </c>
      <c r="E126" s="6">
        <v>219.35</v>
      </c>
      <c r="G126" s="26">
        <v>39166.041666666664</v>
      </c>
      <c r="H126" s="6">
        <v>288.96000000000004</v>
      </c>
      <c r="I126" s="6">
        <v>288.90000000000003</v>
      </c>
      <c r="J126" s="6">
        <v>218.04999999999998</v>
      </c>
      <c r="K126" s="6">
        <v>217.97</v>
      </c>
      <c r="M126" s="26">
        <v>39166.041666666664</v>
      </c>
      <c r="N126" s="6">
        <v>289.86</v>
      </c>
      <c r="O126" s="6">
        <v>289.81</v>
      </c>
      <c r="P126" s="6">
        <v>218.84</v>
      </c>
      <c r="Q126" s="6">
        <v>218.79999999999998</v>
      </c>
      <c r="R126" s="21"/>
    </row>
    <row r="127" spans="1:18" s="20" customFormat="1">
      <c r="A127" s="23">
        <v>39173.041666666664</v>
      </c>
      <c r="B127" s="6">
        <v>290.68</v>
      </c>
      <c r="C127" s="6">
        <v>290.66000000000003</v>
      </c>
      <c r="D127" s="6">
        <v>219.6</v>
      </c>
      <c r="E127" s="6">
        <v>219.51999999999998</v>
      </c>
      <c r="G127" s="26">
        <v>39173.041666666664</v>
      </c>
      <c r="H127" s="6">
        <v>289.13</v>
      </c>
      <c r="I127" s="6">
        <v>289.06</v>
      </c>
      <c r="J127" s="6">
        <v>218.67</v>
      </c>
      <c r="K127" s="6">
        <v>218.56</v>
      </c>
      <c r="M127" s="26">
        <v>39173.041666666664</v>
      </c>
      <c r="N127" s="6">
        <v>290.16000000000003</v>
      </c>
      <c r="O127" s="6">
        <v>290.10000000000002</v>
      </c>
      <c r="P127" s="6">
        <v>219.15</v>
      </c>
      <c r="Q127" s="6">
        <v>219.04999999999998</v>
      </c>
      <c r="R127" s="21"/>
    </row>
    <row r="128" spans="1:18" s="20" customFormat="1">
      <c r="A128" s="23">
        <v>39180.041666666664</v>
      </c>
      <c r="B128" s="6">
        <v>292.37</v>
      </c>
      <c r="C128" s="6">
        <v>290.8</v>
      </c>
      <c r="D128" s="6">
        <v>222.56</v>
      </c>
      <c r="E128" s="6">
        <v>220.5</v>
      </c>
      <c r="G128" s="26">
        <v>39180.041666666664</v>
      </c>
      <c r="H128" s="6">
        <v>288.95000000000005</v>
      </c>
      <c r="I128" s="6">
        <v>288.81</v>
      </c>
      <c r="J128" s="6">
        <v>218.75</v>
      </c>
      <c r="K128" s="6">
        <v>218.57999999999998</v>
      </c>
      <c r="M128" s="26">
        <v>39180.041666666664</v>
      </c>
      <c r="N128" s="6">
        <v>290.40000000000003</v>
      </c>
      <c r="O128" s="6">
        <v>289.90000000000003</v>
      </c>
      <c r="P128" s="6">
        <v>220.04999999999998</v>
      </c>
      <c r="Q128" s="6">
        <v>219.35</v>
      </c>
      <c r="R128" s="21"/>
    </row>
    <row r="129" spans="1:18" s="20" customFormat="1">
      <c r="A129" s="23">
        <v>39187.041666666664</v>
      </c>
      <c r="B129" s="6">
        <v>292.90000000000003</v>
      </c>
      <c r="C129" s="6">
        <v>291.17</v>
      </c>
      <c r="D129" s="6">
        <v>223.19</v>
      </c>
      <c r="E129" s="6">
        <v>220.94</v>
      </c>
      <c r="G129" s="26">
        <v>39187.041666666664</v>
      </c>
      <c r="H129" s="6">
        <v>290.18</v>
      </c>
      <c r="I129" s="6">
        <v>289.48</v>
      </c>
      <c r="J129" s="6">
        <v>220.04999999999998</v>
      </c>
      <c r="K129" s="6">
        <v>218.85</v>
      </c>
      <c r="M129" s="26">
        <v>39187.041666666664</v>
      </c>
      <c r="N129" s="6">
        <v>291.32000000000005</v>
      </c>
      <c r="O129" s="6">
        <v>290.25</v>
      </c>
      <c r="P129" s="6">
        <v>221.14</v>
      </c>
      <c r="Q129" s="6">
        <v>219.68</v>
      </c>
      <c r="R129" s="21"/>
    </row>
    <row r="130" spans="1:18" s="20" customFormat="1">
      <c r="A130" s="23">
        <v>39194.041666666664</v>
      </c>
      <c r="B130" s="6">
        <v>293.93</v>
      </c>
      <c r="C130" s="6">
        <v>292.01000000000005</v>
      </c>
      <c r="D130" s="6">
        <v>224.72</v>
      </c>
      <c r="E130" s="6">
        <v>222.26</v>
      </c>
      <c r="G130" s="26">
        <v>39194.041666666664</v>
      </c>
      <c r="H130" s="6">
        <v>289.63</v>
      </c>
      <c r="I130" s="6">
        <v>288.93</v>
      </c>
      <c r="J130" s="6">
        <v>219.54</v>
      </c>
      <c r="K130" s="6">
        <v>219.12</v>
      </c>
      <c r="M130" s="26">
        <v>39194.041666666664</v>
      </c>
      <c r="N130" s="6">
        <v>292.23</v>
      </c>
      <c r="O130" s="6">
        <v>290.75</v>
      </c>
      <c r="P130" s="6">
        <v>222.37</v>
      </c>
      <c r="Q130" s="6">
        <v>220.47</v>
      </c>
      <c r="R130" s="21"/>
    </row>
    <row r="131" spans="1:18" s="20" customFormat="1">
      <c r="A131" s="23">
        <v>39201.041666666664</v>
      </c>
      <c r="B131" s="6">
        <v>291.39000000000004</v>
      </c>
      <c r="C131" s="6">
        <v>290.49</v>
      </c>
      <c r="D131" s="6">
        <v>220.72</v>
      </c>
      <c r="E131" s="6">
        <v>219.56</v>
      </c>
      <c r="G131" s="26">
        <v>39201.041666666664</v>
      </c>
      <c r="H131" s="6">
        <v>289.25</v>
      </c>
      <c r="I131" s="6">
        <v>288.88</v>
      </c>
      <c r="J131" s="6">
        <v>219.32</v>
      </c>
      <c r="K131" s="6">
        <v>219.06</v>
      </c>
      <c r="M131" s="26">
        <v>39201.041666666664</v>
      </c>
      <c r="N131" s="6">
        <v>290.88</v>
      </c>
      <c r="O131" s="6">
        <v>290.10000000000002</v>
      </c>
      <c r="P131" s="6">
        <v>220.29999999999998</v>
      </c>
      <c r="Q131" s="6">
        <v>219.4</v>
      </c>
      <c r="R131" s="21"/>
    </row>
    <row r="132" spans="1:18" s="20" customFormat="1">
      <c r="A132" s="23">
        <v>39208.041666666664</v>
      </c>
      <c r="B132" s="6">
        <v>290.79000000000002</v>
      </c>
      <c r="C132" s="6">
        <v>290.60000000000002</v>
      </c>
      <c r="D132" s="6">
        <v>220.13</v>
      </c>
      <c r="E132" s="6">
        <v>219.4</v>
      </c>
      <c r="G132" s="26">
        <v>39208.041666666664</v>
      </c>
      <c r="H132" s="6">
        <v>289.93</v>
      </c>
      <c r="I132" s="6">
        <v>289.55</v>
      </c>
      <c r="J132" s="6">
        <v>219.42</v>
      </c>
      <c r="K132" s="6">
        <v>219.25</v>
      </c>
      <c r="M132" s="26">
        <v>39208.041666666664</v>
      </c>
      <c r="N132" s="6">
        <v>290.46000000000004</v>
      </c>
      <c r="O132" s="6">
        <v>290.02000000000004</v>
      </c>
      <c r="P132" s="6">
        <v>219.81</v>
      </c>
      <c r="Q132" s="6">
        <v>219.34</v>
      </c>
      <c r="R132" s="21"/>
    </row>
    <row r="133" spans="1:18" s="20" customFormat="1">
      <c r="A133" s="23">
        <v>39215.041666666664</v>
      </c>
      <c r="B133" s="6">
        <v>290.70000000000005</v>
      </c>
      <c r="C133" s="6">
        <v>290.60000000000002</v>
      </c>
      <c r="D133" s="6">
        <v>219.64</v>
      </c>
      <c r="E133" s="6">
        <v>219.4</v>
      </c>
      <c r="G133" s="26">
        <v>39215.041666666664</v>
      </c>
      <c r="H133" s="6">
        <v>290.23</v>
      </c>
      <c r="I133" s="6">
        <v>290.01000000000005</v>
      </c>
      <c r="J133" s="6">
        <v>219.37</v>
      </c>
      <c r="K133" s="6">
        <v>219.2</v>
      </c>
      <c r="M133" s="26">
        <v>39215.041666666664</v>
      </c>
      <c r="N133" s="6">
        <v>290.42</v>
      </c>
      <c r="O133" s="6">
        <v>290.23</v>
      </c>
      <c r="P133" s="6">
        <v>219.54999999999998</v>
      </c>
      <c r="Q133" s="6">
        <v>219.32</v>
      </c>
      <c r="R133" s="21"/>
    </row>
    <row r="134" spans="1:18" s="20" customFormat="1">
      <c r="A134" s="23">
        <v>39222.041666666664</v>
      </c>
      <c r="B134" s="6">
        <v>290.70000000000005</v>
      </c>
      <c r="C134" s="6">
        <v>290.60000000000002</v>
      </c>
      <c r="D134" s="6">
        <v>219.69</v>
      </c>
      <c r="E134" s="6">
        <v>219.56</v>
      </c>
      <c r="G134" s="26">
        <v>39222.041666666664</v>
      </c>
      <c r="H134" s="6">
        <v>290.11</v>
      </c>
      <c r="I134" s="6">
        <v>289.90000000000003</v>
      </c>
      <c r="J134" s="6">
        <v>219.41</v>
      </c>
      <c r="K134" s="6">
        <v>219.19</v>
      </c>
      <c r="M134" s="26">
        <v>39222.041666666664</v>
      </c>
      <c r="N134" s="6">
        <v>290.37</v>
      </c>
      <c r="O134" s="6">
        <v>290.18</v>
      </c>
      <c r="P134" s="6">
        <v>219.57</v>
      </c>
      <c r="Q134" s="6">
        <v>219.32999999999998</v>
      </c>
      <c r="R134" s="21"/>
    </row>
    <row r="135" spans="1:18" s="20" customFormat="1">
      <c r="A135" s="23">
        <v>39229.041666666664</v>
      </c>
      <c r="B135" s="6">
        <v>290.78000000000003</v>
      </c>
      <c r="C135" s="6">
        <v>290.72000000000003</v>
      </c>
      <c r="D135" s="6">
        <v>219.78</v>
      </c>
      <c r="E135" s="6">
        <v>219.68</v>
      </c>
      <c r="G135" s="26">
        <v>39229.041666666664</v>
      </c>
      <c r="H135" s="6">
        <v>289.40000000000003</v>
      </c>
      <c r="I135" s="6">
        <v>289.3</v>
      </c>
      <c r="J135" s="6">
        <v>218.46</v>
      </c>
      <c r="K135" s="6">
        <v>218.32999999999998</v>
      </c>
      <c r="M135" s="26">
        <v>39229.041666666664</v>
      </c>
      <c r="N135" s="6">
        <v>290.11</v>
      </c>
      <c r="O135" s="6">
        <v>290.03000000000003</v>
      </c>
      <c r="P135" s="6">
        <v>219.26999999999998</v>
      </c>
      <c r="Q135" s="6">
        <v>219.16</v>
      </c>
      <c r="R135" s="21"/>
    </row>
    <row r="136" spans="1:18" s="20" customFormat="1">
      <c r="A136" s="23">
        <v>39236.041666666664</v>
      </c>
      <c r="B136" s="6">
        <v>290.84000000000003</v>
      </c>
      <c r="C136" s="6">
        <v>290.77000000000004</v>
      </c>
      <c r="D136" s="6">
        <v>219.73999999999998</v>
      </c>
      <c r="E136" s="6">
        <v>219.54999999999998</v>
      </c>
      <c r="G136" s="26">
        <v>39236.041666666664</v>
      </c>
      <c r="H136" s="6">
        <v>289.62</v>
      </c>
      <c r="I136" s="6">
        <v>289.52000000000004</v>
      </c>
      <c r="J136" s="6">
        <v>218.43</v>
      </c>
      <c r="K136" s="6">
        <v>218.32999999999998</v>
      </c>
      <c r="M136" s="26">
        <v>39236.041666666664</v>
      </c>
      <c r="N136" s="6">
        <v>290.41000000000003</v>
      </c>
      <c r="O136" s="6">
        <v>290.31</v>
      </c>
      <c r="P136" s="6">
        <v>219.29</v>
      </c>
      <c r="Q136" s="6">
        <v>219.17</v>
      </c>
      <c r="R136" s="21"/>
    </row>
    <row r="137" spans="1:18" s="20" customFormat="1">
      <c r="A137" s="23">
        <v>39243.041666666664</v>
      </c>
      <c r="B137" s="6">
        <v>290.86</v>
      </c>
      <c r="C137" s="6">
        <v>290.79000000000002</v>
      </c>
      <c r="D137" s="6">
        <v>219.51</v>
      </c>
      <c r="E137" s="6">
        <v>219.51</v>
      </c>
      <c r="G137" s="26">
        <v>39243.041666666664</v>
      </c>
      <c r="H137" s="6">
        <v>288.79000000000002</v>
      </c>
      <c r="I137" s="6">
        <v>288.65000000000003</v>
      </c>
      <c r="J137" s="6">
        <v>217.96</v>
      </c>
      <c r="K137" s="6">
        <v>217.85999999999999</v>
      </c>
      <c r="M137" s="26">
        <v>39243.041666666664</v>
      </c>
      <c r="N137" s="6">
        <v>290</v>
      </c>
      <c r="O137" s="6">
        <v>289.95000000000005</v>
      </c>
      <c r="P137" s="6">
        <v>218.95</v>
      </c>
      <c r="Q137" s="6">
        <v>218.9</v>
      </c>
      <c r="R137" s="21"/>
    </row>
    <row r="138" spans="1:18" s="20" customFormat="1">
      <c r="A138" s="23">
        <v>39250.041666666664</v>
      </c>
      <c r="B138" s="6">
        <v>290.79000000000002</v>
      </c>
      <c r="C138" s="6">
        <v>290.79000000000002</v>
      </c>
      <c r="D138" s="6">
        <v>219.44</v>
      </c>
      <c r="E138" s="6">
        <v>219.44</v>
      </c>
      <c r="G138" s="26">
        <v>39250.041666666664</v>
      </c>
      <c r="H138" s="6">
        <v>288.96000000000004</v>
      </c>
      <c r="I138" s="6">
        <v>288.86</v>
      </c>
      <c r="J138" s="6">
        <v>217.89</v>
      </c>
      <c r="K138" s="6">
        <v>217.79</v>
      </c>
      <c r="M138" s="26">
        <v>39250.041666666664</v>
      </c>
      <c r="N138" s="6">
        <v>289.97000000000003</v>
      </c>
      <c r="O138" s="6">
        <v>289.93</v>
      </c>
      <c r="P138" s="6">
        <v>218.9</v>
      </c>
      <c r="Q138" s="6">
        <v>218.85</v>
      </c>
      <c r="R138" s="21"/>
    </row>
    <row r="139" spans="1:18" s="20" customFormat="1">
      <c r="A139" s="23">
        <v>39257.041666666664</v>
      </c>
      <c r="B139" s="6">
        <v>290.72000000000003</v>
      </c>
      <c r="C139" s="6">
        <v>290.72000000000003</v>
      </c>
      <c r="D139" s="6">
        <v>219.34</v>
      </c>
      <c r="E139" s="6">
        <v>219.34</v>
      </c>
      <c r="G139" s="26">
        <v>39257.041666666664</v>
      </c>
      <c r="H139" s="6">
        <v>288.44</v>
      </c>
      <c r="I139" s="6">
        <v>288.39000000000004</v>
      </c>
      <c r="J139" s="6">
        <v>217.84</v>
      </c>
      <c r="K139" s="6">
        <v>217.73999999999998</v>
      </c>
      <c r="M139" s="26">
        <v>39257.041666666664</v>
      </c>
      <c r="N139" s="6">
        <v>289.90000000000003</v>
      </c>
      <c r="O139" s="6">
        <v>289.87</v>
      </c>
      <c r="P139" s="6">
        <v>218.88</v>
      </c>
      <c r="Q139" s="6">
        <v>218.85999999999999</v>
      </c>
      <c r="R139" s="21"/>
    </row>
    <row r="140" spans="1:18" s="20" customFormat="1">
      <c r="A140" s="23">
        <v>39264.041666666664</v>
      </c>
      <c r="B140" s="6">
        <v>290.72000000000003</v>
      </c>
      <c r="C140" s="6">
        <v>290.72000000000003</v>
      </c>
      <c r="D140" s="6">
        <v>219.42</v>
      </c>
      <c r="E140" s="6">
        <v>219.42</v>
      </c>
      <c r="G140" s="26">
        <v>39264.041666666664</v>
      </c>
      <c r="H140" s="6">
        <v>288.82000000000005</v>
      </c>
      <c r="I140" s="6">
        <v>288.75</v>
      </c>
      <c r="J140" s="6">
        <v>218.10999999999999</v>
      </c>
      <c r="K140" s="6">
        <v>218.04</v>
      </c>
      <c r="M140" s="26">
        <v>39264.041666666664</v>
      </c>
      <c r="N140" s="6">
        <v>289.95000000000005</v>
      </c>
      <c r="O140" s="6">
        <v>289.93</v>
      </c>
      <c r="P140" s="6">
        <v>218.91</v>
      </c>
      <c r="Q140" s="6">
        <v>218.89</v>
      </c>
      <c r="R140" s="21"/>
    </row>
    <row r="141" spans="1:18" s="20" customFormat="1">
      <c r="A141" s="23">
        <v>39271.041666666664</v>
      </c>
      <c r="B141" s="6">
        <v>290.81</v>
      </c>
      <c r="C141" s="6">
        <v>290.81</v>
      </c>
      <c r="D141" s="6">
        <v>219.39</v>
      </c>
      <c r="E141" s="6">
        <v>219.35999999999999</v>
      </c>
      <c r="G141" s="26">
        <v>39271.041666666664</v>
      </c>
      <c r="H141" s="6">
        <v>288.62</v>
      </c>
      <c r="I141" s="6">
        <v>288.5</v>
      </c>
      <c r="J141" s="6">
        <v>217.76</v>
      </c>
      <c r="K141" s="6">
        <v>217.6</v>
      </c>
      <c r="M141" s="26">
        <v>39271.041666666664</v>
      </c>
      <c r="N141" s="6">
        <v>289.89000000000004</v>
      </c>
      <c r="O141" s="6">
        <v>289.85000000000002</v>
      </c>
      <c r="P141" s="6">
        <v>218.85999999999999</v>
      </c>
      <c r="Q141" s="6">
        <v>218.82</v>
      </c>
      <c r="R141" s="21"/>
    </row>
    <row r="142" spans="1:18" s="20" customFormat="1">
      <c r="A142" s="23">
        <v>39278.041666666664</v>
      </c>
      <c r="B142" s="6">
        <v>290.81</v>
      </c>
      <c r="C142" s="6">
        <v>290.81</v>
      </c>
      <c r="D142" s="6">
        <v>219.4</v>
      </c>
      <c r="E142" s="6">
        <v>219.4</v>
      </c>
      <c r="G142" s="26">
        <v>39278.041666666664</v>
      </c>
      <c r="H142" s="6">
        <v>288.67</v>
      </c>
      <c r="I142" s="6">
        <v>288.55</v>
      </c>
      <c r="J142" s="6">
        <v>217.73</v>
      </c>
      <c r="K142" s="6">
        <v>217.6</v>
      </c>
      <c r="M142" s="26">
        <v>39278.041666666664</v>
      </c>
      <c r="N142" s="6">
        <v>289.87</v>
      </c>
      <c r="O142" s="6">
        <v>289.82000000000005</v>
      </c>
      <c r="P142" s="6">
        <v>218.85999999999999</v>
      </c>
      <c r="Q142" s="6">
        <v>218.82</v>
      </c>
      <c r="R142" s="21"/>
    </row>
    <row r="143" spans="1:18" s="20" customFormat="1">
      <c r="A143" s="23">
        <v>39285.041666666664</v>
      </c>
      <c r="B143" s="6">
        <v>290.81</v>
      </c>
      <c r="C143" s="6">
        <v>290.81</v>
      </c>
      <c r="D143" s="6">
        <v>219.35999999999999</v>
      </c>
      <c r="E143" s="6">
        <v>219.35999999999999</v>
      </c>
      <c r="G143" s="26">
        <v>39285.041666666664</v>
      </c>
      <c r="H143" s="6">
        <v>288.41000000000003</v>
      </c>
      <c r="I143" s="6">
        <v>288.3</v>
      </c>
      <c r="J143" s="6">
        <v>217.87</v>
      </c>
      <c r="K143" s="6">
        <v>217.73999999999998</v>
      </c>
      <c r="M143" s="26">
        <v>39285.041666666664</v>
      </c>
      <c r="N143" s="6">
        <v>289.82000000000005</v>
      </c>
      <c r="O143" s="6">
        <v>289.78000000000003</v>
      </c>
      <c r="P143" s="6">
        <v>218.85</v>
      </c>
      <c r="Q143" s="6">
        <v>218.82</v>
      </c>
      <c r="R143" s="21"/>
    </row>
    <row r="144" spans="1:18" s="20" customFormat="1">
      <c r="A144" s="23">
        <v>39292.041666666664</v>
      </c>
      <c r="B144" s="6">
        <v>290.81</v>
      </c>
      <c r="C144" s="6">
        <v>290.81</v>
      </c>
      <c r="D144" s="6">
        <v>219.35999999999999</v>
      </c>
      <c r="E144" s="6">
        <v>219.35999999999999</v>
      </c>
      <c r="G144" s="26">
        <v>39292.041666666664</v>
      </c>
      <c r="H144" s="6">
        <v>288.43</v>
      </c>
      <c r="I144" s="6">
        <v>288.3</v>
      </c>
      <c r="J144" s="6">
        <v>217.85999999999999</v>
      </c>
      <c r="K144" s="6">
        <v>217.73999999999998</v>
      </c>
      <c r="M144" s="26">
        <v>39292.041666666664</v>
      </c>
      <c r="N144" s="6">
        <v>289.84000000000003</v>
      </c>
      <c r="O144" s="6">
        <v>289.8</v>
      </c>
      <c r="P144" s="6">
        <v>218.85</v>
      </c>
      <c r="Q144" s="6">
        <v>218.82</v>
      </c>
      <c r="R144" s="21"/>
    </row>
    <row r="145" spans="1:18" s="20" customFormat="1">
      <c r="A145" s="23">
        <v>39299.041666666664</v>
      </c>
      <c r="B145" s="6">
        <v>290.97000000000003</v>
      </c>
      <c r="C145" s="6">
        <v>290.97000000000003</v>
      </c>
      <c r="D145" s="6">
        <v>219.54999999999998</v>
      </c>
      <c r="E145" s="6">
        <v>219.54999999999998</v>
      </c>
      <c r="G145" s="26">
        <v>39299.041666666664</v>
      </c>
      <c r="H145" s="6">
        <v>288.91000000000003</v>
      </c>
      <c r="I145" s="6">
        <v>288.86</v>
      </c>
      <c r="J145" s="6">
        <v>218.2</v>
      </c>
      <c r="K145" s="6">
        <v>218.10999999999999</v>
      </c>
      <c r="M145" s="26">
        <v>39299.041666666664</v>
      </c>
      <c r="N145" s="6">
        <v>290.02000000000004</v>
      </c>
      <c r="O145" s="6">
        <v>289.99</v>
      </c>
      <c r="P145" s="6">
        <v>218.98</v>
      </c>
      <c r="Q145" s="6">
        <v>218.95</v>
      </c>
      <c r="R145" s="21"/>
    </row>
    <row r="146" spans="1:18" s="20" customFormat="1">
      <c r="A146" s="23">
        <v>39306.041666666664</v>
      </c>
      <c r="B146" s="6">
        <v>291.04000000000002</v>
      </c>
      <c r="C146" s="6">
        <v>291.04000000000002</v>
      </c>
      <c r="D146" s="6">
        <v>219.54</v>
      </c>
      <c r="E146" s="6">
        <v>219.53</v>
      </c>
      <c r="G146" s="26">
        <v>39306.041666666664</v>
      </c>
      <c r="H146" s="6">
        <v>289.11</v>
      </c>
      <c r="I146" s="6">
        <v>289.01000000000005</v>
      </c>
      <c r="J146" s="6">
        <v>218.04999999999998</v>
      </c>
      <c r="K146" s="6">
        <v>217.95</v>
      </c>
      <c r="M146" s="26">
        <v>39306.041666666664</v>
      </c>
      <c r="N146" s="6">
        <v>290.31</v>
      </c>
      <c r="O146" s="6">
        <v>290.27000000000004</v>
      </c>
      <c r="P146" s="6">
        <v>219.07</v>
      </c>
      <c r="Q146" s="6">
        <v>219.04</v>
      </c>
      <c r="R146" s="21"/>
    </row>
    <row r="147" spans="1:18" s="20" customFormat="1">
      <c r="A147" s="23">
        <v>39313.041666666664</v>
      </c>
      <c r="B147" s="6">
        <v>290.97000000000003</v>
      </c>
      <c r="C147" s="6">
        <v>290.97000000000003</v>
      </c>
      <c r="D147" s="6">
        <v>219.65</v>
      </c>
      <c r="E147" s="6">
        <v>219.57999999999998</v>
      </c>
      <c r="G147" s="26">
        <v>39313.041666666664</v>
      </c>
      <c r="H147" s="6">
        <v>289.10000000000002</v>
      </c>
      <c r="I147" s="6">
        <v>289</v>
      </c>
      <c r="J147" s="6">
        <v>218.23</v>
      </c>
      <c r="K147" s="6">
        <v>218.23</v>
      </c>
      <c r="M147" s="26">
        <v>39313.041666666664</v>
      </c>
      <c r="N147" s="6">
        <v>290.15000000000003</v>
      </c>
      <c r="O147" s="6">
        <v>290.12</v>
      </c>
      <c r="P147" s="6">
        <v>219.1</v>
      </c>
      <c r="Q147" s="6">
        <v>219.07</v>
      </c>
      <c r="R147" s="21"/>
    </row>
    <row r="148" spans="1:18" s="20" customFormat="1">
      <c r="A148" s="23">
        <v>39320.041666666664</v>
      </c>
      <c r="B148" s="6">
        <v>291.10000000000002</v>
      </c>
      <c r="C148" s="6">
        <v>291.10000000000002</v>
      </c>
      <c r="D148" s="6">
        <v>219.66</v>
      </c>
      <c r="E148" s="6">
        <v>219.6</v>
      </c>
      <c r="G148" s="26">
        <v>39320.041666666664</v>
      </c>
      <c r="H148" s="6">
        <v>289.42</v>
      </c>
      <c r="I148" s="6">
        <v>289.3</v>
      </c>
      <c r="J148" s="6">
        <v>217.76999999999998</v>
      </c>
      <c r="K148" s="6">
        <v>217.65</v>
      </c>
      <c r="M148" s="26">
        <v>39320.041666666664</v>
      </c>
      <c r="N148" s="6">
        <v>290.39000000000004</v>
      </c>
      <c r="O148" s="6">
        <v>290.33000000000004</v>
      </c>
      <c r="P148" s="6">
        <v>218.98999999999998</v>
      </c>
      <c r="Q148" s="6">
        <v>218.92</v>
      </c>
      <c r="R148" s="21"/>
    </row>
    <row r="149" spans="1:18" s="20" customFormat="1">
      <c r="A149" s="23">
        <v>39327.041666666664</v>
      </c>
      <c r="B149" s="6">
        <v>291.03000000000003</v>
      </c>
      <c r="C149" s="6">
        <v>291.03000000000003</v>
      </c>
      <c r="D149" s="6">
        <v>219.53</v>
      </c>
      <c r="E149" s="6">
        <v>219.53</v>
      </c>
      <c r="G149" s="26">
        <v>39327.041666666664</v>
      </c>
      <c r="H149" s="6">
        <v>288.8</v>
      </c>
      <c r="I149" s="6">
        <v>288.70000000000005</v>
      </c>
      <c r="J149" s="6">
        <v>217.96</v>
      </c>
      <c r="K149" s="6">
        <v>217.85</v>
      </c>
      <c r="M149" s="26">
        <v>39327.041666666664</v>
      </c>
      <c r="N149" s="6">
        <v>290.09000000000003</v>
      </c>
      <c r="O149" s="6">
        <v>290.06</v>
      </c>
      <c r="P149" s="6">
        <v>219.03</v>
      </c>
      <c r="Q149" s="6">
        <v>219.01</v>
      </c>
      <c r="R149" s="21"/>
    </row>
    <row r="150" spans="1:18" s="20" customFormat="1">
      <c r="A150" s="23">
        <v>39334.041666666664</v>
      </c>
      <c r="B150" s="6">
        <v>290.8</v>
      </c>
      <c r="C150" s="6">
        <v>290.8</v>
      </c>
      <c r="D150" s="6">
        <v>219.29999999999998</v>
      </c>
      <c r="E150" s="6">
        <v>219.29999999999998</v>
      </c>
      <c r="G150" s="26">
        <v>39334.041666666664</v>
      </c>
      <c r="H150" s="6">
        <v>289.29000000000002</v>
      </c>
      <c r="I150" s="6">
        <v>289.23</v>
      </c>
      <c r="J150" s="6">
        <v>218.04</v>
      </c>
      <c r="K150" s="6">
        <v>218.01999999999998</v>
      </c>
      <c r="M150" s="26">
        <v>39334.041666666664</v>
      </c>
      <c r="N150" s="6">
        <v>290.20000000000005</v>
      </c>
      <c r="O150" s="6">
        <v>290.19</v>
      </c>
      <c r="P150" s="6">
        <v>219.01999999999998</v>
      </c>
      <c r="Q150" s="6">
        <v>219.01</v>
      </c>
      <c r="R150" s="21"/>
    </row>
    <row r="151" spans="1:18" s="20" customFormat="1">
      <c r="A151" s="23">
        <v>39341.041666666664</v>
      </c>
      <c r="B151" s="6">
        <v>290.83000000000004</v>
      </c>
      <c r="C151" s="6">
        <v>290.83000000000004</v>
      </c>
      <c r="D151" s="6">
        <v>219.37</v>
      </c>
      <c r="E151" s="6">
        <v>219.37</v>
      </c>
      <c r="G151" s="26">
        <v>39341.041666666664</v>
      </c>
      <c r="H151" s="6">
        <v>289.03000000000003</v>
      </c>
      <c r="I151" s="6">
        <v>288.93</v>
      </c>
      <c r="J151" s="6">
        <v>218.32999999999998</v>
      </c>
      <c r="K151" s="6">
        <v>218.23999999999998</v>
      </c>
      <c r="M151" s="26">
        <v>39341.041666666664</v>
      </c>
      <c r="N151" s="6">
        <v>290.12</v>
      </c>
      <c r="O151" s="6">
        <v>290.10000000000002</v>
      </c>
      <c r="P151" s="6">
        <v>218.97</v>
      </c>
      <c r="Q151" s="6">
        <v>218.96</v>
      </c>
      <c r="R151" s="21"/>
    </row>
    <row r="152" spans="1:18" s="20" customFormat="1">
      <c r="A152" s="23">
        <v>39348.041666666664</v>
      </c>
      <c r="B152" s="6">
        <v>290.82000000000005</v>
      </c>
      <c r="C152" s="6">
        <v>290.82000000000005</v>
      </c>
      <c r="D152" s="6">
        <v>219.26999999999998</v>
      </c>
      <c r="E152" s="6">
        <v>219.26999999999998</v>
      </c>
      <c r="G152" s="26">
        <v>39348.041666666664</v>
      </c>
      <c r="H152" s="6">
        <v>289.01000000000005</v>
      </c>
      <c r="I152" s="6">
        <v>288.96000000000004</v>
      </c>
      <c r="J152" s="6">
        <v>218.04999999999998</v>
      </c>
      <c r="K152" s="6">
        <v>218.04</v>
      </c>
      <c r="M152" s="26">
        <v>39348.041666666664</v>
      </c>
      <c r="N152" s="6">
        <v>290.18</v>
      </c>
      <c r="O152" s="6">
        <v>290.17</v>
      </c>
      <c r="P152" s="6">
        <v>219</v>
      </c>
      <c r="Q152" s="6">
        <v>219</v>
      </c>
      <c r="R152" s="21"/>
    </row>
    <row r="153" spans="1:18" s="20" customFormat="1">
      <c r="A153" s="23">
        <v>39355.041666666664</v>
      </c>
      <c r="B153" s="6">
        <v>290.84000000000003</v>
      </c>
      <c r="C153" s="6">
        <v>290.84000000000003</v>
      </c>
      <c r="D153" s="6">
        <v>219.43</v>
      </c>
      <c r="E153" s="6">
        <v>219.43</v>
      </c>
      <c r="G153" s="26">
        <v>39355.041666666664</v>
      </c>
      <c r="H153" s="6">
        <v>288.74</v>
      </c>
      <c r="I153" s="6">
        <v>288.62</v>
      </c>
      <c r="J153" s="6">
        <v>217.78</v>
      </c>
      <c r="K153" s="6">
        <v>217.68</v>
      </c>
      <c r="M153" s="26">
        <v>39355.041666666664</v>
      </c>
      <c r="N153" s="6">
        <v>289.93</v>
      </c>
      <c r="O153" s="6">
        <v>289.90000000000003</v>
      </c>
      <c r="P153" s="6">
        <v>218.84</v>
      </c>
      <c r="Q153" s="6">
        <v>218.81</v>
      </c>
      <c r="R153" s="21"/>
    </row>
    <row r="154" spans="1:18" s="20" customFormat="1">
      <c r="A154" s="23">
        <v>39362.041666666664</v>
      </c>
      <c r="B154" s="6">
        <v>290.72000000000003</v>
      </c>
      <c r="C154" s="6">
        <v>290.72000000000003</v>
      </c>
      <c r="D154" s="6">
        <v>219.47</v>
      </c>
      <c r="E154" s="6">
        <v>219.47</v>
      </c>
      <c r="G154" s="26">
        <v>39362.041666666664</v>
      </c>
      <c r="H154" s="6">
        <v>288.79000000000002</v>
      </c>
      <c r="I154" s="6">
        <v>288.77000000000004</v>
      </c>
      <c r="J154" s="6">
        <v>218.06</v>
      </c>
      <c r="K154" s="6">
        <v>218.01999999999998</v>
      </c>
      <c r="M154" s="26">
        <v>39362.041666666664</v>
      </c>
      <c r="N154" s="6">
        <v>289.96000000000004</v>
      </c>
      <c r="O154" s="6">
        <v>289.93</v>
      </c>
      <c r="P154" s="6">
        <v>218.89</v>
      </c>
      <c r="Q154" s="6">
        <v>218.87</v>
      </c>
      <c r="R154" s="21"/>
    </row>
    <row r="155" spans="1:18" s="20" customFormat="1">
      <c r="A155" s="23">
        <v>39369.041666666664</v>
      </c>
      <c r="B155" s="6">
        <v>290.75</v>
      </c>
      <c r="C155" s="6">
        <v>290.75</v>
      </c>
      <c r="D155" s="6">
        <v>219.22</v>
      </c>
      <c r="E155" s="6">
        <v>219.22</v>
      </c>
      <c r="G155" s="26">
        <v>39369.041666666664</v>
      </c>
      <c r="H155" s="6">
        <v>289.34000000000003</v>
      </c>
      <c r="I155" s="6">
        <v>289.25</v>
      </c>
      <c r="J155" s="6">
        <v>218.04</v>
      </c>
      <c r="K155" s="6">
        <v>217.98999999999998</v>
      </c>
      <c r="M155" s="26">
        <v>39369.041666666664</v>
      </c>
      <c r="N155" s="6">
        <v>290.03000000000003</v>
      </c>
      <c r="O155" s="6">
        <v>290.01000000000005</v>
      </c>
      <c r="P155" s="6">
        <v>218.89</v>
      </c>
      <c r="Q155" s="6">
        <v>218.87</v>
      </c>
      <c r="R155" s="21"/>
    </row>
    <row r="156" spans="1:18" s="20" customFormat="1">
      <c r="A156" s="23">
        <v>39376.041666666664</v>
      </c>
      <c r="B156" s="6">
        <v>290.42</v>
      </c>
      <c r="C156" s="6">
        <v>290.42</v>
      </c>
      <c r="D156" s="6">
        <v>219.26</v>
      </c>
      <c r="E156" s="6">
        <v>219.26</v>
      </c>
      <c r="G156" s="26">
        <v>39376.041666666664</v>
      </c>
      <c r="H156" s="6">
        <v>289.27000000000004</v>
      </c>
      <c r="I156" s="6">
        <v>289.27000000000004</v>
      </c>
      <c r="J156" s="6">
        <v>218.10999999999999</v>
      </c>
      <c r="K156" s="6">
        <v>218.09</v>
      </c>
      <c r="M156" s="26">
        <v>39376.041666666664</v>
      </c>
      <c r="N156" s="6">
        <v>289.90000000000003</v>
      </c>
      <c r="O156" s="6">
        <v>289.89000000000004</v>
      </c>
      <c r="P156" s="6">
        <v>218.91</v>
      </c>
      <c r="Q156" s="6">
        <v>218.9</v>
      </c>
      <c r="R156" s="21"/>
    </row>
    <row r="157" spans="1:18" s="20" customFormat="1">
      <c r="A157" s="23">
        <v>39383.041666666664</v>
      </c>
      <c r="B157" s="6">
        <v>290.75</v>
      </c>
      <c r="C157" s="6">
        <v>290.75</v>
      </c>
      <c r="D157" s="6">
        <v>219.26</v>
      </c>
      <c r="E157" s="6">
        <v>219.26</v>
      </c>
      <c r="G157" s="26">
        <v>39383.041666666664</v>
      </c>
      <c r="H157" s="6">
        <v>289.12</v>
      </c>
      <c r="I157" s="6">
        <v>289.12</v>
      </c>
      <c r="J157" s="6">
        <v>217.7</v>
      </c>
      <c r="K157" s="6">
        <v>217.62</v>
      </c>
      <c r="M157" s="26">
        <v>39383.041666666664</v>
      </c>
      <c r="N157" s="6">
        <v>289.99</v>
      </c>
      <c r="O157" s="6">
        <v>289.97000000000003</v>
      </c>
      <c r="P157" s="6">
        <v>218.84</v>
      </c>
      <c r="Q157" s="6">
        <v>218.82</v>
      </c>
      <c r="R157" s="21"/>
    </row>
    <row r="158" spans="1:18" s="20" customFormat="1">
      <c r="A158" s="23">
        <v>39390.041666666664</v>
      </c>
      <c r="B158" s="6">
        <v>290.62</v>
      </c>
      <c r="C158" s="6">
        <v>290.58000000000004</v>
      </c>
      <c r="D158" s="6">
        <v>219.45</v>
      </c>
      <c r="E158" s="6">
        <v>219.45</v>
      </c>
      <c r="G158" s="26">
        <v>39390.041666666664</v>
      </c>
      <c r="H158" s="6">
        <v>289.18</v>
      </c>
      <c r="I158" s="6">
        <v>289.18</v>
      </c>
      <c r="J158" s="6">
        <v>217.91</v>
      </c>
      <c r="K158" s="6">
        <v>217.82999999999998</v>
      </c>
      <c r="M158" s="26">
        <v>39390.041666666664</v>
      </c>
      <c r="N158" s="6">
        <v>290</v>
      </c>
      <c r="O158" s="6">
        <v>289.98</v>
      </c>
      <c r="P158" s="6">
        <v>218.93</v>
      </c>
      <c r="Q158" s="6">
        <v>218.91</v>
      </c>
      <c r="R158" s="21"/>
    </row>
    <row r="159" spans="1:18" s="20" customFormat="1">
      <c r="A159" s="23">
        <v>39397.041666666664</v>
      </c>
      <c r="B159" s="6">
        <v>290.97000000000003</v>
      </c>
      <c r="C159" s="6">
        <v>290.97000000000003</v>
      </c>
      <c r="D159" s="6">
        <v>219.4</v>
      </c>
      <c r="E159" s="6">
        <v>219.4</v>
      </c>
      <c r="G159" s="26">
        <v>39397.041666666664</v>
      </c>
      <c r="H159" s="6">
        <v>288.8</v>
      </c>
      <c r="I159" s="6">
        <v>288.70000000000005</v>
      </c>
      <c r="J159" s="6">
        <v>217.97</v>
      </c>
      <c r="K159" s="6">
        <v>217.89</v>
      </c>
      <c r="M159" s="26">
        <v>39397.041666666664</v>
      </c>
      <c r="N159" s="6">
        <v>290.20000000000005</v>
      </c>
      <c r="O159" s="6">
        <v>290.18</v>
      </c>
      <c r="P159" s="6">
        <v>218.84</v>
      </c>
      <c r="Q159" s="6">
        <v>218.82</v>
      </c>
      <c r="R159" s="21"/>
    </row>
    <row r="160" spans="1:18" s="20" customFormat="1">
      <c r="A160" s="23">
        <v>39404.041666666664</v>
      </c>
      <c r="B160" s="6">
        <v>290.68</v>
      </c>
      <c r="C160" s="6">
        <v>290.68</v>
      </c>
      <c r="D160" s="6">
        <v>219.32999999999998</v>
      </c>
      <c r="E160" s="6">
        <v>219.32999999999998</v>
      </c>
      <c r="G160" s="26">
        <v>39404.041666666664</v>
      </c>
      <c r="H160" s="6">
        <v>289.36</v>
      </c>
      <c r="I160" s="6">
        <v>289.36</v>
      </c>
      <c r="J160" s="6">
        <v>218.21</v>
      </c>
      <c r="K160" s="6">
        <v>218.2</v>
      </c>
      <c r="M160" s="26">
        <v>39404.041666666664</v>
      </c>
      <c r="N160" s="6">
        <v>290.23</v>
      </c>
      <c r="O160" s="6">
        <v>290.23</v>
      </c>
      <c r="P160" s="6">
        <v>218.9</v>
      </c>
      <c r="Q160" s="6">
        <v>218.88</v>
      </c>
      <c r="R160" s="21"/>
    </row>
    <row r="161" spans="1:18" s="20" customFormat="1">
      <c r="A161" s="23">
        <v>39411.041666666664</v>
      </c>
      <c r="B161" s="6">
        <v>290.83000000000004</v>
      </c>
      <c r="C161" s="6">
        <v>290.83000000000004</v>
      </c>
      <c r="D161" s="6">
        <v>219.31</v>
      </c>
      <c r="E161" s="6">
        <v>219.31</v>
      </c>
      <c r="G161" s="26">
        <v>39411.041666666664</v>
      </c>
      <c r="H161" s="6">
        <v>289.43</v>
      </c>
      <c r="I161" s="6">
        <v>289.43</v>
      </c>
      <c r="J161" s="6">
        <v>217.9</v>
      </c>
      <c r="K161" s="6">
        <v>217.79999999999998</v>
      </c>
      <c r="M161" s="26">
        <v>39411.041666666664</v>
      </c>
      <c r="N161" s="6">
        <v>290.22000000000003</v>
      </c>
      <c r="O161" s="6">
        <v>290.21000000000004</v>
      </c>
      <c r="P161" s="6">
        <v>218.85</v>
      </c>
      <c r="Q161" s="6">
        <v>218.84</v>
      </c>
      <c r="R161" s="21"/>
    </row>
    <row r="162" spans="1:18" s="20" customFormat="1">
      <c r="A162" s="23">
        <v>39418.041666666664</v>
      </c>
      <c r="B162" s="6">
        <v>290.93</v>
      </c>
      <c r="C162" s="6">
        <v>290.93</v>
      </c>
      <c r="D162" s="6">
        <v>219.45</v>
      </c>
      <c r="E162" s="6">
        <v>219.38</v>
      </c>
      <c r="G162" s="26">
        <v>39418.041666666664</v>
      </c>
      <c r="H162" s="6">
        <v>288.98</v>
      </c>
      <c r="I162" s="6">
        <v>288.98</v>
      </c>
      <c r="J162" s="6">
        <v>217.73</v>
      </c>
      <c r="K162" s="6">
        <v>217.66</v>
      </c>
      <c r="M162" s="26">
        <v>39418.041666666664</v>
      </c>
      <c r="N162" s="6">
        <v>290.09000000000003</v>
      </c>
      <c r="O162" s="6">
        <v>290.07000000000005</v>
      </c>
      <c r="P162" s="6">
        <v>218.79</v>
      </c>
      <c r="Q162" s="6">
        <v>218.76999999999998</v>
      </c>
      <c r="R162" s="21"/>
    </row>
    <row r="163" spans="1:18" s="20" customFormat="1">
      <c r="A163" s="23">
        <v>39425.041666666664</v>
      </c>
      <c r="B163" s="6">
        <v>290.65000000000003</v>
      </c>
      <c r="C163" s="6">
        <v>290.61</v>
      </c>
      <c r="D163" s="6">
        <v>219.57</v>
      </c>
      <c r="E163" s="6">
        <v>219.42</v>
      </c>
      <c r="G163" s="26">
        <v>39425.041666666664</v>
      </c>
      <c r="H163" s="6">
        <v>288.37</v>
      </c>
      <c r="I163" s="6">
        <v>288.3</v>
      </c>
      <c r="J163" s="6">
        <v>217.73</v>
      </c>
      <c r="K163" s="6">
        <v>217.6</v>
      </c>
      <c r="M163" s="26">
        <v>39425.041666666664</v>
      </c>
      <c r="N163" s="6">
        <v>289.52000000000004</v>
      </c>
      <c r="O163" s="6">
        <v>289.41000000000003</v>
      </c>
      <c r="P163" s="6">
        <v>218.85</v>
      </c>
      <c r="Q163" s="6">
        <v>218.72</v>
      </c>
      <c r="R163" s="21"/>
    </row>
    <row r="164" spans="1:18" s="20" customFormat="1">
      <c r="A164" s="23">
        <v>39432.041666666664</v>
      </c>
      <c r="B164" s="6">
        <v>290.85000000000002</v>
      </c>
      <c r="C164" s="6">
        <v>290.79000000000002</v>
      </c>
      <c r="D164" s="6">
        <v>219.45</v>
      </c>
      <c r="E164" s="6">
        <v>219.45</v>
      </c>
      <c r="G164" s="26">
        <v>39432.041666666664</v>
      </c>
      <c r="H164" s="6">
        <v>289</v>
      </c>
      <c r="I164" s="6">
        <v>289</v>
      </c>
      <c r="J164" s="6">
        <v>218.34</v>
      </c>
      <c r="K164" s="6">
        <v>218.29999999999998</v>
      </c>
      <c r="M164" s="26">
        <v>39432.041666666664</v>
      </c>
      <c r="N164" s="6">
        <v>290.12</v>
      </c>
      <c r="O164" s="6">
        <v>290.08000000000004</v>
      </c>
      <c r="P164" s="6">
        <v>218.97</v>
      </c>
      <c r="Q164" s="6">
        <v>218.94</v>
      </c>
      <c r="R164" s="21"/>
    </row>
    <row r="165" spans="1:18" s="20" customFormat="1">
      <c r="A165" s="23">
        <v>39439.041666666664</v>
      </c>
      <c r="B165" s="6">
        <v>290.85000000000002</v>
      </c>
      <c r="C165" s="6">
        <v>290.85000000000002</v>
      </c>
      <c r="D165" s="6">
        <v>219.47</v>
      </c>
      <c r="E165" s="6">
        <v>219.47</v>
      </c>
      <c r="G165" s="26">
        <v>39439.041666666664</v>
      </c>
      <c r="H165" s="6">
        <v>289.14000000000004</v>
      </c>
      <c r="I165" s="6">
        <v>289.09000000000003</v>
      </c>
      <c r="J165" s="6">
        <v>218.23</v>
      </c>
      <c r="K165" s="6">
        <v>218.21</v>
      </c>
      <c r="M165" s="26">
        <v>39439.041666666664</v>
      </c>
      <c r="N165" s="6">
        <v>290.05</v>
      </c>
      <c r="O165" s="6">
        <v>290.01000000000005</v>
      </c>
      <c r="P165" s="6">
        <v>218.91</v>
      </c>
      <c r="Q165" s="6">
        <v>218.88</v>
      </c>
      <c r="R165" s="21"/>
    </row>
    <row r="166" spans="1:18" s="20" customFormat="1" ht="15.75" thickBot="1">
      <c r="A166" s="23">
        <v>39446.041666666664</v>
      </c>
      <c r="B166" s="6">
        <v>290.85000000000002</v>
      </c>
      <c r="C166" s="6">
        <v>290.85000000000002</v>
      </c>
      <c r="D166" s="6">
        <v>219.5</v>
      </c>
      <c r="E166" s="6">
        <v>219.41</v>
      </c>
      <c r="G166" s="26">
        <v>39446.041666666664</v>
      </c>
      <c r="H166" s="6">
        <v>288.29000000000002</v>
      </c>
      <c r="I166" s="6">
        <v>288.20000000000005</v>
      </c>
      <c r="J166" s="6">
        <v>217.76999999999998</v>
      </c>
      <c r="K166" s="6">
        <v>217.6</v>
      </c>
      <c r="M166" s="26">
        <v>39446.041666666664</v>
      </c>
      <c r="N166" s="6">
        <v>289.89000000000004</v>
      </c>
      <c r="O166" s="6">
        <v>289.84000000000003</v>
      </c>
      <c r="P166" s="6">
        <v>219.03</v>
      </c>
      <c r="Q166" s="6">
        <v>218.94</v>
      </c>
      <c r="R166" s="21"/>
    </row>
    <row r="167" spans="1:18" ht="16.5" thickTop="1" thickBot="1">
      <c r="A167" s="24" t="s">
        <v>2</v>
      </c>
      <c r="B167" s="7"/>
      <c r="C167" s="7"/>
      <c r="D167" s="7"/>
      <c r="E167" s="7"/>
      <c r="G167" s="27" t="s">
        <v>2</v>
      </c>
      <c r="H167" s="7"/>
      <c r="I167" s="7"/>
      <c r="J167" s="7"/>
      <c r="K167" s="7"/>
      <c r="M167" s="27" t="s">
        <v>2</v>
      </c>
      <c r="N167" s="7"/>
      <c r="O167" s="7"/>
      <c r="P167" s="7"/>
      <c r="Q167" s="7"/>
      <c r="R167" s="16"/>
    </row>
    <row r="168" spans="1:18" s="18" customFormat="1" ht="15.75" thickTop="1">
      <c r="A168" s="22">
        <v>39089.041666666664</v>
      </c>
      <c r="B168" s="5">
        <v>290.84000000000003</v>
      </c>
      <c r="C168" s="5">
        <v>290.84000000000003</v>
      </c>
      <c r="D168" s="5">
        <v>219.38</v>
      </c>
      <c r="E168" s="5">
        <v>219.38</v>
      </c>
      <c r="G168" s="25">
        <v>39089.041666666664</v>
      </c>
      <c r="H168" s="5">
        <v>289.39000000000004</v>
      </c>
      <c r="I168" s="5">
        <v>289.39000000000004</v>
      </c>
      <c r="J168" s="5">
        <v>217.79999999999998</v>
      </c>
      <c r="K168" s="5">
        <v>217.7</v>
      </c>
      <c r="M168" s="25">
        <v>39089.041666666664</v>
      </c>
      <c r="N168" s="5">
        <v>290.11</v>
      </c>
      <c r="O168" s="5">
        <v>290.09000000000003</v>
      </c>
      <c r="P168" s="5">
        <v>218.57999999999998</v>
      </c>
      <c r="Q168" s="5">
        <v>218.54999999999998</v>
      </c>
      <c r="R168" s="19"/>
    </row>
    <row r="169" spans="1:18" s="20" customFormat="1">
      <c r="A169" s="23">
        <v>39096.041666666664</v>
      </c>
      <c r="B169" s="6">
        <v>290.62</v>
      </c>
      <c r="C169" s="6">
        <v>290.62</v>
      </c>
      <c r="D169" s="6">
        <v>219.26</v>
      </c>
      <c r="E169" s="6">
        <v>219.26</v>
      </c>
      <c r="G169" s="26">
        <v>39096.041666666664</v>
      </c>
      <c r="H169" s="6">
        <v>289.40000000000003</v>
      </c>
      <c r="I169" s="6">
        <v>289.40000000000003</v>
      </c>
      <c r="J169" s="6">
        <v>217.88</v>
      </c>
      <c r="K169" s="6">
        <v>217.82999999999998</v>
      </c>
      <c r="M169" s="26">
        <v>39096.041666666664</v>
      </c>
      <c r="N169" s="6">
        <v>290.11</v>
      </c>
      <c r="O169" s="6">
        <v>290.09000000000003</v>
      </c>
      <c r="P169" s="6">
        <v>218.66</v>
      </c>
      <c r="Q169" s="6">
        <v>218.65</v>
      </c>
      <c r="R169" s="21"/>
    </row>
    <row r="170" spans="1:18" s="20" customFormat="1">
      <c r="A170" s="23">
        <v>39103.041666666664</v>
      </c>
      <c r="B170" s="6">
        <v>290.69</v>
      </c>
      <c r="C170" s="6">
        <v>290.69</v>
      </c>
      <c r="D170" s="6">
        <v>219.26</v>
      </c>
      <c r="E170" s="6">
        <v>219.26</v>
      </c>
      <c r="G170" s="26">
        <v>39103.041666666664</v>
      </c>
      <c r="H170" s="6">
        <v>289.40000000000003</v>
      </c>
      <c r="I170" s="6">
        <v>289.40000000000003</v>
      </c>
      <c r="J170" s="6">
        <v>217.69</v>
      </c>
      <c r="K170" s="6">
        <v>217.60999999999999</v>
      </c>
      <c r="M170" s="26">
        <v>39103.041666666664</v>
      </c>
      <c r="N170" s="6">
        <v>290.06</v>
      </c>
      <c r="O170" s="6">
        <v>290.04000000000002</v>
      </c>
      <c r="P170" s="6">
        <v>218.51999999999998</v>
      </c>
      <c r="Q170" s="6">
        <v>218.5</v>
      </c>
      <c r="R170" s="21"/>
    </row>
    <row r="171" spans="1:18" s="20" customFormat="1">
      <c r="A171" s="23">
        <v>39110.041666666664</v>
      </c>
      <c r="B171" s="6">
        <v>290.75</v>
      </c>
      <c r="C171" s="6">
        <v>290.75</v>
      </c>
      <c r="D171" s="6">
        <v>219.25</v>
      </c>
      <c r="E171" s="6">
        <v>219.25</v>
      </c>
      <c r="G171" s="26">
        <v>39110.041666666664</v>
      </c>
      <c r="H171" s="6">
        <v>289.31</v>
      </c>
      <c r="I171" s="6">
        <v>289.31</v>
      </c>
      <c r="J171" s="6">
        <v>217.85</v>
      </c>
      <c r="K171" s="6">
        <v>217.75</v>
      </c>
      <c r="M171" s="26">
        <v>39110.041666666664</v>
      </c>
      <c r="N171" s="6">
        <v>290.07000000000005</v>
      </c>
      <c r="O171" s="6">
        <v>290.04000000000002</v>
      </c>
      <c r="P171" s="6">
        <v>218.59</v>
      </c>
      <c r="Q171" s="6">
        <v>218.57</v>
      </c>
      <c r="R171" s="21"/>
    </row>
    <row r="172" spans="1:18" s="20" customFormat="1">
      <c r="A172" s="23">
        <v>39117.041666666664</v>
      </c>
      <c r="B172" s="6">
        <v>290.64000000000004</v>
      </c>
      <c r="C172" s="6">
        <v>290.64000000000004</v>
      </c>
      <c r="D172" s="6">
        <v>219.23999999999998</v>
      </c>
      <c r="E172" s="6">
        <v>219.23999999999998</v>
      </c>
      <c r="G172" s="26">
        <v>39117.041666666664</v>
      </c>
      <c r="H172" s="6">
        <v>289.14000000000004</v>
      </c>
      <c r="I172" s="6">
        <v>289.14000000000004</v>
      </c>
      <c r="J172" s="6">
        <v>217.79</v>
      </c>
      <c r="K172" s="6">
        <v>217.76</v>
      </c>
      <c r="M172" s="26">
        <v>39117.041666666664</v>
      </c>
      <c r="N172" s="6">
        <v>289.8</v>
      </c>
      <c r="O172" s="6">
        <v>289.77000000000004</v>
      </c>
      <c r="P172" s="6">
        <v>218.53</v>
      </c>
      <c r="Q172" s="6">
        <v>218.5</v>
      </c>
      <c r="R172" s="21"/>
    </row>
    <row r="173" spans="1:18" s="20" customFormat="1">
      <c r="A173" s="23">
        <v>39124.041666666664</v>
      </c>
      <c r="B173" s="6">
        <v>290.61</v>
      </c>
      <c r="C173" s="6">
        <v>290.61</v>
      </c>
      <c r="D173" s="6">
        <v>219.14</v>
      </c>
      <c r="E173" s="6">
        <v>219.14</v>
      </c>
      <c r="G173" s="26">
        <v>39124.041666666664</v>
      </c>
      <c r="H173" s="6">
        <v>289.15000000000003</v>
      </c>
      <c r="I173" s="6">
        <v>289.15000000000003</v>
      </c>
      <c r="J173" s="6">
        <v>217.7</v>
      </c>
      <c r="K173" s="6">
        <v>217.63</v>
      </c>
      <c r="M173" s="26">
        <v>39124.041666666664</v>
      </c>
      <c r="N173" s="6">
        <v>289.86</v>
      </c>
      <c r="O173" s="6">
        <v>289.83000000000004</v>
      </c>
      <c r="P173" s="6">
        <v>218.54</v>
      </c>
      <c r="Q173" s="6">
        <v>218.51</v>
      </c>
      <c r="R173" s="21"/>
    </row>
    <row r="174" spans="1:18" s="20" customFormat="1">
      <c r="A174" s="23">
        <v>39131.041666666664</v>
      </c>
      <c r="B174" s="6">
        <v>290.62</v>
      </c>
      <c r="C174" s="6">
        <v>290.62</v>
      </c>
      <c r="D174" s="6">
        <v>219.14</v>
      </c>
      <c r="E174" s="6">
        <v>219.14</v>
      </c>
      <c r="G174" s="26">
        <v>39131.041666666664</v>
      </c>
      <c r="H174" s="6">
        <v>289.14000000000004</v>
      </c>
      <c r="I174" s="6">
        <v>289.14000000000004</v>
      </c>
      <c r="J174" s="6">
        <v>217.78</v>
      </c>
      <c r="K174" s="6">
        <v>217.73</v>
      </c>
      <c r="M174" s="26">
        <v>39131.041666666664</v>
      </c>
      <c r="N174" s="6">
        <v>289.85000000000002</v>
      </c>
      <c r="O174" s="6">
        <v>289.82000000000005</v>
      </c>
      <c r="P174" s="6">
        <v>218.54</v>
      </c>
      <c r="Q174" s="6">
        <v>218.51</v>
      </c>
      <c r="R174" s="21"/>
    </row>
    <row r="175" spans="1:18" s="20" customFormat="1">
      <c r="A175" s="23">
        <v>39138.041666666664</v>
      </c>
      <c r="B175" s="6">
        <v>290.47000000000003</v>
      </c>
      <c r="C175" s="6">
        <v>290.47000000000003</v>
      </c>
      <c r="D175" s="6">
        <v>219.44</v>
      </c>
      <c r="E175" s="6">
        <v>219.4</v>
      </c>
      <c r="G175" s="26">
        <v>39138.041666666664</v>
      </c>
      <c r="H175" s="6">
        <v>288.3</v>
      </c>
      <c r="I175" s="6">
        <v>288.20000000000005</v>
      </c>
      <c r="J175" s="6">
        <v>217.98</v>
      </c>
      <c r="K175" s="6">
        <v>217.88</v>
      </c>
      <c r="M175" s="26">
        <v>39138.041666666664</v>
      </c>
      <c r="N175" s="6">
        <v>289.45000000000005</v>
      </c>
      <c r="O175" s="6">
        <v>289.37</v>
      </c>
      <c r="P175" s="6">
        <v>218.75</v>
      </c>
      <c r="Q175" s="6">
        <v>218.67</v>
      </c>
      <c r="R175" s="21"/>
    </row>
    <row r="176" spans="1:18" s="20" customFormat="1">
      <c r="A176" s="23">
        <v>39145.041666666664</v>
      </c>
      <c r="B176" s="6">
        <v>290.58000000000004</v>
      </c>
      <c r="C176" s="6">
        <v>290.58000000000004</v>
      </c>
      <c r="D176" s="6">
        <v>219.47</v>
      </c>
      <c r="E176" s="6">
        <v>219.47</v>
      </c>
      <c r="G176" s="26">
        <v>39145.041666666664</v>
      </c>
      <c r="H176" s="6">
        <v>289.32000000000005</v>
      </c>
      <c r="I176" s="6">
        <v>289.32000000000005</v>
      </c>
      <c r="J176" s="6">
        <v>217.60999999999999</v>
      </c>
      <c r="K176" s="6">
        <v>217.53</v>
      </c>
      <c r="M176" s="26">
        <v>39145.041666666664</v>
      </c>
      <c r="N176" s="6">
        <v>289.96000000000004</v>
      </c>
      <c r="O176" s="6">
        <v>289.93</v>
      </c>
      <c r="P176" s="6">
        <v>218.72</v>
      </c>
      <c r="Q176" s="6">
        <v>218.7</v>
      </c>
      <c r="R176" s="21"/>
    </row>
    <row r="177" spans="1:18" s="20" customFormat="1">
      <c r="A177" s="23">
        <v>39152.041666666664</v>
      </c>
      <c r="B177" s="6">
        <v>290.41000000000003</v>
      </c>
      <c r="C177" s="6">
        <v>290.41000000000003</v>
      </c>
      <c r="D177" s="6">
        <v>219.29</v>
      </c>
      <c r="E177" s="6">
        <v>219.29</v>
      </c>
      <c r="G177" s="26">
        <v>39152.041666666664</v>
      </c>
      <c r="H177" s="6">
        <v>289.40000000000003</v>
      </c>
      <c r="I177" s="6">
        <v>289.35000000000002</v>
      </c>
      <c r="J177" s="6">
        <v>217.91</v>
      </c>
      <c r="K177" s="6">
        <v>217.81</v>
      </c>
      <c r="M177" s="26">
        <v>39152.041666666664</v>
      </c>
      <c r="N177" s="6">
        <v>289.92</v>
      </c>
      <c r="O177" s="6">
        <v>289.91000000000003</v>
      </c>
      <c r="P177" s="6">
        <v>218.75</v>
      </c>
      <c r="Q177" s="6">
        <v>218.73999999999998</v>
      </c>
      <c r="R177" s="21"/>
    </row>
    <row r="178" spans="1:18" s="20" customFormat="1">
      <c r="A178" s="23">
        <v>39159.041666666664</v>
      </c>
      <c r="B178" s="6">
        <v>290.49</v>
      </c>
      <c r="C178" s="6">
        <v>290.49</v>
      </c>
      <c r="D178" s="6">
        <v>219.54</v>
      </c>
      <c r="E178" s="6">
        <v>219.43</v>
      </c>
      <c r="G178" s="26">
        <v>39159.041666666664</v>
      </c>
      <c r="H178" s="6">
        <v>288.20000000000005</v>
      </c>
      <c r="I178" s="6">
        <v>288.20000000000005</v>
      </c>
      <c r="J178" s="6">
        <v>217.62</v>
      </c>
      <c r="K178" s="6">
        <v>217.6</v>
      </c>
      <c r="M178" s="26">
        <v>39159.041666666664</v>
      </c>
      <c r="N178" s="6">
        <v>289.5</v>
      </c>
      <c r="O178" s="6">
        <v>289.43</v>
      </c>
      <c r="P178" s="6">
        <v>218.9</v>
      </c>
      <c r="Q178" s="6">
        <v>218.82999999999998</v>
      </c>
      <c r="R178" s="21"/>
    </row>
    <row r="179" spans="1:18" s="20" customFormat="1">
      <c r="A179" s="23">
        <v>39166.041666666664</v>
      </c>
      <c r="B179" s="6">
        <v>290.70000000000005</v>
      </c>
      <c r="C179" s="6">
        <v>290.70000000000005</v>
      </c>
      <c r="D179" s="6">
        <v>219.43</v>
      </c>
      <c r="E179" s="6">
        <v>219.43</v>
      </c>
      <c r="G179" s="26">
        <v>39166.041666666664</v>
      </c>
      <c r="H179" s="6">
        <v>289.12</v>
      </c>
      <c r="I179" s="6">
        <v>289.02000000000004</v>
      </c>
      <c r="J179" s="6">
        <v>218.03</v>
      </c>
      <c r="K179" s="6">
        <v>217.95</v>
      </c>
      <c r="M179" s="26">
        <v>39166.041666666664</v>
      </c>
      <c r="N179" s="6">
        <v>289.83000000000004</v>
      </c>
      <c r="O179" s="6">
        <v>289.79000000000002</v>
      </c>
      <c r="P179" s="6">
        <v>218.82</v>
      </c>
      <c r="Q179" s="6">
        <v>218.79</v>
      </c>
      <c r="R179" s="21"/>
    </row>
    <row r="180" spans="1:18" s="20" customFormat="1">
      <c r="A180" s="23">
        <v>39173.041666666664</v>
      </c>
      <c r="B180" s="6">
        <v>291.89000000000004</v>
      </c>
      <c r="C180" s="6">
        <v>290.49</v>
      </c>
      <c r="D180" s="6">
        <v>221.07</v>
      </c>
      <c r="E180" s="6">
        <v>219.62</v>
      </c>
      <c r="G180" s="26">
        <v>39173.041666666664</v>
      </c>
      <c r="H180" s="6">
        <v>288.5</v>
      </c>
      <c r="I180" s="6">
        <v>288.36</v>
      </c>
      <c r="J180" s="6">
        <v>217.84</v>
      </c>
      <c r="K180" s="6">
        <v>217.7</v>
      </c>
      <c r="M180" s="26">
        <v>39173.041666666664</v>
      </c>
      <c r="N180" s="6">
        <v>290.25</v>
      </c>
      <c r="O180" s="6">
        <v>289.66000000000003</v>
      </c>
      <c r="P180" s="6">
        <v>219.69</v>
      </c>
      <c r="Q180" s="6">
        <v>218.98</v>
      </c>
      <c r="R180" s="21"/>
    </row>
    <row r="181" spans="1:18" s="20" customFormat="1">
      <c r="A181" s="23">
        <v>39180.041666666664</v>
      </c>
      <c r="B181" s="6">
        <v>292.54000000000002</v>
      </c>
      <c r="C181" s="6">
        <v>290.94</v>
      </c>
      <c r="D181" s="6">
        <v>222.92</v>
      </c>
      <c r="E181" s="6">
        <v>220.78</v>
      </c>
      <c r="G181" s="26">
        <v>39180.041666666664</v>
      </c>
      <c r="H181" s="6">
        <v>289.49</v>
      </c>
      <c r="I181" s="6">
        <v>288.8</v>
      </c>
      <c r="J181" s="6">
        <v>219.47</v>
      </c>
      <c r="K181" s="6">
        <v>219.03</v>
      </c>
      <c r="M181" s="26">
        <v>39180.041666666664</v>
      </c>
      <c r="N181" s="6">
        <v>291</v>
      </c>
      <c r="O181" s="6">
        <v>290.12</v>
      </c>
      <c r="P181" s="6">
        <v>220.76999999999998</v>
      </c>
      <c r="Q181" s="6">
        <v>219.62</v>
      </c>
      <c r="R181" s="21"/>
    </row>
    <row r="182" spans="1:18" s="20" customFormat="1">
      <c r="A182" s="23">
        <v>39187.041666666664</v>
      </c>
      <c r="B182" s="6">
        <v>290.82000000000005</v>
      </c>
      <c r="C182" s="6">
        <v>290.76000000000005</v>
      </c>
      <c r="D182" s="6">
        <v>220.32999999999998</v>
      </c>
      <c r="E182" s="6">
        <v>219.48</v>
      </c>
      <c r="G182" s="26">
        <v>39187.041666666664</v>
      </c>
      <c r="H182" s="6">
        <v>290.04000000000002</v>
      </c>
      <c r="I182" s="6">
        <v>289.73</v>
      </c>
      <c r="J182" s="6">
        <v>219.26</v>
      </c>
      <c r="K182" s="6">
        <v>219.10999999999999</v>
      </c>
      <c r="M182" s="26">
        <v>39187.041666666664</v>
      </c>
      <c r="N182" s="6">
        <v>290.43</v>
      </c>
      <c r="O182" s="6">
        <v>290.16000000000003</v>
      </c>
      <c r="P182" s="6">
        <v>219.63</v>
      </c>
      <c r="Q182" s="6">
        <v>219.29</v>
      </c>
      <c r="R182" s="21"/>
    </row>
    <row r="183" spans="1:18" s="20" customFormat="1">
      <c r="A183" s="23">
        <v>39194.041666666664</v>
      </c>
      <c r="B183" s="6">
        <v>290.76000000000005</v>
      </c>
      <c r="C183" s="6">
        <v>290.73</v>
      </c>
      <c r="D183" s="6">
        <v>220.07</v>
      </c>
      <c r="E183" s="6">
        <v>219.46</v>
      </c>
      <c r="G183" s="26">
        <v>39194.041666666664</v>
      </c>
      <c r="H183" s="6">
        <v>290.11</v>
      </c>
      <c r="I183" s="6">
        <v>289.81</v>
      </c>
      <c r="J183" s="6">
        <v>219.29999999999998</v>
      </c>
      <c r="K183" s="6">
        <v>219.14</v>
      </c>
      <c r="M183" s="26">
        <v>39194.041666666664</v>
      </c>
      <c r="N183" s="6">
        <v>290.33000000000004</v>
      </c>
      <c r="O183" s="6">
        <v>290.01000000000005</v>
      </c>
      <c r="P183" s="6">
        <v>219.67</v>
      </c>
      <c r="Q183" s="6">
        <v>219.26999999999998</v>
      </c>
      <c r="R183" s="21"/>
    </row>
    <row r="184" spans="1:18" s="20" customFormat="1">
      <c r="A184" s="23">
        <v>39201.041666666664</v>
      </c>
      <c r="B184" s="6">
        <v>290.81</v>
      </c>
      <c r="C184" s="6">
        <v>290.73</v>
      </c>
      <c r="D184" s="6">
        <v>219.76</v>
      </c>
      <c r="E184" s="6">
        <v>219.59</v>
      </c>
      <c r="G184" s="26">
        <v>39201.041666666664</v>
      </c>
      <c r="H184" s="6">
        <v>290</v>
      </c>
      <c r="I184" s="6">
        <v>289.82000000000005</v>
      </c>
      <c r="J184" s="6">
        <v>219.07</v>
      </c>
      <c r="K184" s="6">
        <v>218.94</v>
      </c>
      <c r="M184" s="26">
        <v>39201.041666666664</v>
      </c>
      <c r="N184" s="6">
        <v>290.62</v>
      </c>
      <c r="O184" s="6">
        <v>290.5</v>
      </c>
      <c r="P184" s="6">
        <v>219.5</v>
      </c>
      <c r="Q184" s="6">
        <v>219.32999999999998</v>
      </c>
      <c r="R184" s="21"/>
    </row>
    <row r="185" spans="1:18" s="20" customFormat="1">
      <c r="A185" s="23">
        <v>39208.041666666664</v>
      </c>
      <c r="B185" s="6">
        <v>291.86</v>
      </c>
      <c r="C185" s="6">
        <v>290.49</v>
      </c>
      <c r="D185" s="6">
        <v>221.41</v>
      </c>
      <c r="E185" s="6">
        <v>219.87</v>
      </c>
      <c r="G185" s="26">
        <v>39208.041666666664</v>
      </c>
      <c r="H185" s="6">
        <v>288.56</v>
      </c>
      <c r="I185" s="6">
        <v>288.40000000000003</v>
      </c>
      <c r="J185" s="6">
        <v>217.88</v>
      </c>
      <c r="K185" s="6">
        <v>217.72</v>
      </c>
      <c r="M185" s="26">
        <v>39208.041666666664</v>
      </c>
      <c r="N185" s="6">
        <v>290.26000000000005</v>
      </c>
      <c r="O185" s="6">
        <v>289.68</v>
      </c>
      <c r="P185" s="6">
        <v>219.87</v>
      </c>
      <c r="Q185" s="6">
        <v>219.16</v>
      </c>
      <c r="R185" s="21"/>
    </row>
    <row r="186" spans="1:18" s="20" customFormat="1">
      <c r="A186" s="23">
        <v>39215.041666666664</v>
      </c>
      <c r="B186" s="6">
        <v>292.14000000000004</v>
      </c>
      <c r="C186" s="6">
        <v>290.64000000000004</v>
      </c>
      <c r="D186" s="6">
        <v>221.84</v>
      </c>
      <c r="E186" s="6">
        <v>220.10999999999999</v>
      </c>
      <c r="G186" s="26">
        <v>39215.041666666664</v>
      </c>
      <c r="H186" s="6">
        <v>288.70000000000005</v>
      </c>
      <c r="I186" s="6">
        <v>288.40000000000003</v>
      </c>
      <c r="J186" s="6">
        <v>219.26</v>
      </c>
      <c r="K186" s="6">
        <v>218.97</v>
      </c>
      <c r="M186" s="26">
        <v>39215.041666666664</v>
      </c>
      <c r="N186" s="6">
        <v>290.65000000000003</v>
      </c>
      <c r="O186" s="6">
        <v>289.91000000000003</v>
      </c>
      <c r="P186" s="6">
        <v>220.35999999999999</v>
      </c>
      <c r="Q186" s="6">
        <v>219.41</v>
      </c>
      <c r="R186" s="21"/>
    </row>
    <row r="187" spans="1:18" s="20" customFormat="1">
      <c r="A187" s="23">
        <v>39222.041666666664</v>
      </c>
      <c r="B187" s="6">
        <v>290.79000000000002</v>
      </c>
      <c r="C187" s="6">
        <v>290.60000000000002</v>
      </c>
      <c r="D187" s="6">
        <v>220.01999999999998</v>
      </c>
      <c r="E187" s="6">
        <v>219.57</v>
      </c>
      <c r="G187" s="26">
        <v>39222.041666666664</v>
      </c>
      <c r="H187" s="6">
        <v>289.99</v>
      </c>
      <c r="I187" s="6">
        <v>289.65000000000003</v>
      </c>
      <c r="J187" s="6">
        <v>219.22</v>
      </c>
      <c r="K187" s="6">
        <v>219.1</v>
      </c>
      <c r="M187" s="26">
        <v>39222.041666666664</v>
      </c>
      <c r="N187" s="6">
        <v>290.44</v>
      </c>
      <c r="O187" s="6">
        <v>290.21000000000004</v>
      </c>
      <c r="P187" s="6">
        <v>219.6</v>
      </c>
      <c r="Q187" s="6">
        <v>219.32</v>
      </c>
      <c r="R187" s="21"/>
    </row>
    <row r="188" spans="1:18" s="20" customFormat="1">
      <c r="A188" s="23">
        <v>39229.041666666664</v>
      </c>
      <c r="B188" s="6">
        <v>290.83000000000004</v>
      </c>
      <c r="C188" s="6">
        <v>290.74</v>
      </c>
      <c r="D188" s="6">
        <v>219.76999999999998</v>
      </c>
      <c r="E188" s="6">
        <v>219.7</v>
      </c>
      <c r="G188" s="26">
        <v>39229.041666666664</v>
      </c>
      <c r="H188" s="6">
        <v>289.70000000000005</v>
      </c>
      <c r="I188" s="6">
        <v>289.60000000000002</v>
      </c>
      <c r="J188" s="6">
        <v>218.67</v>
      </c>
      <c r="K188" s="6">
        <v>218.57</v>
      </c>
      <c r="M188" s="26">
        <v>39229.041666666664</v>
      </c>
      <c r="N188" s="6">
        <v>290.3</v>
      </c>
      <c r="O188" s="6">
        <v>290.24</v>
      </c>
      <c r="P188" s="6">
        <v>219.35999999999999</v>
      </c>
      <c r="Q188" s="6">
        <v>219.26999999999998</v>
      </c>
      <c r="R188" s="21"/>
    </row>
    <row r="189" spans="1:18" s="20" customFormat="1">
      <c r="A189" s="23">
        <v>39236.041666666664</v>
      </c>
      <c r="B189" s="6">
        <v>290.81</v>
      </c>
      <c r="C189" s="6">
        <v>290.81</v>
      </c>
      <c r="D189" s="6">
        <v>219.76</v>
      </c>
      <c r="E189" s="6">
        <v>219.7</v>
      </c>
      <c r="G189" s="26">
        <v>39236.041666666664</v>
      </c>
      <c r="H189" s="6">
        <v>289.23</v>
      </c>
      <c r="I189" s="6">
        <v>289.13</v>
      </c>
      <c r="J189" s="6">
        <v>218.32</v>
      </c>
      <c r="K189" s="6">
        <v>218.23</v>
      </c>
      <c r="M189" s="26">
        <v>39236.041666666664</v>
      </c>
      <c r="N189" s="6">
        <v>290.12</v>
      </c>
      <c r="O189" s="6">
        <v>290.07000000000005</v>
      </c>
      <c r="P189" s="6">
        <v>219.10999999999999</v>
      </c>
      <c r="Q189" s="6">
        <v>219.04</v>
      </c>
      <c r="R189" s="21"/>
    </row>
    <row r="190" spans="1:18" s="20" customFormat="1">
      <c r="A190" s="23">
        <v>39243.041666666664</v>
      </c>
      <c r="B190" s="6">
        <v>290.54000000000002</v>
      </c>
      <c r="C190" s="6">
        <v>290.48</v>
      </c>
      <c r="D190" s="6">
        <v>219.57</v>
      </c>
      <c r="E190" s="6">
        <v>219.45</v>
      </c>
      <c r="G190" s="26">
        <v>39243.041666666664</v>
      </c>
      <c r="H190" s="6">
        <v>289.35000000000002</v>
      </c>
      <c r="I190" s="6">
        <v>289.18</v>
      </c>
      <c r="J190" s="6">
        <v>218.16</v>
      </c>
      <c r="K190" s="6">
        <v>217.98</v>
      </c>
      <c r="M190" s="26">
        <v>39243.041666666664</v>
      </c>
      <c r="N190" s="6">
        <v>289.99</v>
      </c>
      <c r="O190" s="6">
        <v>289.88</v>
      </c>
      <c r="P190" s="6">
        <v>219.04999999999998</v>
      </c>
      <c r="Q190" s="6">
        <v>218.9</v>
      </c>
      <c r="R190" s="21"/>
    </row>
    <row r="191" spans="1:18" s="20" customFormat="1">
      <c r="A191" s="23">
        <v>39250.041666666664</v>
      </c>
      <c r="B191" s="6">
        <v>290.66000000000003</v>
      </c>
      <c r="C191" s="6">
        <v>290.64000000000004</v>
      </c>
      <c r="D191" s="6">
        <v>219.65</v>
      </c>
      <c r="E191" s="6">
        <v>219.37</v>
      </c>
      <c r="G191" s="26">
        <v>39250.041666666664</v>
      </c>
      <c r="H191" s="6">
        <v>289.35000000000002</v>
      </c>
      <c r="I191" s="6">
        <v>289.3</v>
      </c>
      <c r="J191" s="6">
        <v>218.53</v>
      </c>
      <c r="K191" s="6">
        <v>218.35</v>
      </c>
      <c r="M191" s="26">
        <v>39250.041666666664</v>
      </c>
      <c r="N191" s="6">
        <v>290.17</v>
      </c>
      <c r="O191" s="6">
        <v>290.03000000000003</v>
      </c>
      <c r="P191" s="6">
        <v>219.2</v>
      </c>
      <c r="Q191" s="6">
        <v>219</v>
      </c>
      <c r="R191" s="21"/>
    </row>
    <row r="192" spans="1:18" s="20" customFormat="1">
      <c r="A192" s="23">
        <v>39257.041666666664</v>
      </c>
      <c r="B192" s="6">
        <v>290.82000000000005</v>
      </c>
      <c r="C192" s="6">
        <v>290.79000000000002</v>
      </c>
      <c r="D192" s="6">
        <v>219.56</v>
      </c>
      <c r="E192" s="6">
        <v>219.48</v>
      </c>
      <c r="G192" s="26">
        <v>39257.041666666664</v>
      </c>
      <c r="H192" s="6">
        <v>289.40000000000003</v>
      </c>
      <c r="I192" s="6">
        <v>289.3</v>
      </c>
      <c r="J192" s="6">
        <v>217.95</v>
      </c>
      <c r="K192" s="6">
        <v>217.85999999999999</v>
      </c>
      <c r="M192" s="26">
        <v>39257.041666666664</v>
      </c>
      <c r="N192" s="6">
        <v>290.28000000000003</v>
      </c>
      <c r="O192" s="6">
        <v>290.21000000000004</v>
      </c>
      <c r="P192" s="6">
        <v>219.09</v>
      </c>
      <c r="Q192" s="6">
        <v>218.98999999999998</v>
      </c>
      <c r="R192" s="21"/>
    </row>
    <row r="193" spans="1:18" s="20" customFormat="1">
      <c r="A193" s="23">
        <v>39264.041666666664</v>
      </c>
      <c r="B193" s="6">
        <v>290.74</v>
      </c>
      <c r="C193" s="6">
        <v>290.74</v>
      </c>
      <c r="D193" s="6">
        <v>219.43</v>
      </c>
      <c r="E193" s="6">
        <v>219.43</v>
      </c>
      <c r="G193" s="26">
        <v>39264.041666666664</v>
      </c>
      <c r="H193" s="6">
        <v>288.67</v>
      </c>
      <c r="I193" s="6">
        <v>288.57000000000005</v>
      </c>
      <c r="J193" s="6">
        <v>217.76</v>
      </c>
      <c r="K193" s="6">
        <v>217.66</v>
      </c>
      <c r="M193" s="26">
        <v>39264.041666666664</v>
      </c>
      <c r="N193" s="6">
        <v>289.97000000000003</v>
      </c>
      <c r="O193" s="6">
        <v>289.94</v>
      </c>
      <c r="P193" s="6">
        <v>218.91</v>
      </c>
      <c r="Q193" s="6">
        <v>218.88</v>
      </c>
      <c r="R193" s="21"/>
    </row>
    <row r="194" spans="1:18" s="20" customFormat="1">
      <c r="A194" s="23">
        <v>39271.041666666664</v>
      </c>
      <c r="B194" s="6">
        <v>290.68</v>
      </c>
      <c r="C194" s="6">
        <v>290.68</v>
      </c>
      <c r="D194" s="6">
        <v>219.28</v>
      </c>
      <c r="E194" s="6">
        <v>219.28</v>
      </c>
      <c r="G194" s="26">
        <v>39271.041666666664</v>
      </c>
      <c r="H194" s="6">
        <v>288.83000000000004</v>
      </c>
      <c r="I194" s="6">
        <v>288.78000000000003</v>
      </c>
      <c r="J194" s="6">
        <v>217.97</v>
      </c>
      <c r="K194" s="6">
        <v>217.87</v>
      </c>
      <c r="M194" s="26">
        <v>39271.041666666664</v>
      </c>
      <c r="N194" s="6">
        <v>289.94</v>
      </c>
      <c r="O194" s="6">
        <v>289.92</v>
      </c>
      <c r="P194" s="6">
        <v>218.91</v>
      </c>
      <c r="Q194" s="6">
        <v>218.9</v>
      </c>
      <c r="R194" s="21"/>
    </row>
    <row r="195" spans="1:18" s="20" customFormat="1">
      <c r="A195" s="23">
        <v>39278.041666666664</v>
      </c>
      <c r="B195" s="6">
        <v>290.72000000000003</v>
      </c>
      <c r="C195" s="6">
        <v>290.72000000000003</v>
      </c>
      <c r="D195" s="6">
        <v>219.35999999999999</v>
      </c>
      <c r="E195" s="6">
        <v>219.35999999999999</v>
      </c>
      <c r="G195" s="26">
        <v>39278.041666666664</v>
      </c>
      <c r="H195" s="6">
        <v>288.40000000000003</v>
      </c>
      <c r="I195" s="6">
        <v>288.3</v>
      </c>
      <c r="J195" s="6">
        <v>217.7</v>
      </c>
      <c r="K195" s="6">
        <v>217.6</v>
      </c>
      <c r="M195" s="26">
        <v>39278.041666666664</v>
      </c>
      <c r="N195" s="6">
        <v>289.81</v>
      </c>
      <c r="O195" s="6">
        <v>289.78000000000003</v>
      </c>
      <c r="P195" s="6">
        <v>218.82</v>
      </c>
      <c r="Q195" s="6">
        <v>218.79</v>
      </c>
      <c r="R195" s="21"/>
    </row>
    <row r="196" spans="1:18" s="20" customFormat="1">
      <c r="A196" s="23">
        <v>39285.041666666664</v>
      </c>
      <c r="B196" s="6">
        <v>290.68</v>
      </c>
      <c r="C196" s="6">
        <v>290.68</v>
      </c>
      <c r="D196" s="6">
        <v>219.26</v>
      </c>
      <c r="E196" s="6">
        <v>219.26</v>
      </c>
      <c r="G196" s="26">
        <v>39285.041666666664</v>
      </c>
      <c r="H196" s="6">
        <v>288.68</v>
      </c>
      <c r="I196" s="6">
        <v>288.59000000000003</v>
      </c>
      <c r="J196" s="6">
        <v>218.07999999999998</v>
      </c>
      <c r="K196" s="6">
        <v>217.98999999999998</v>
      </c>
      <c r="M196" s="26">
        <v>39285.041666666664</v>
      </c>
      <c r="N196" s="6">
        <v>289.96000000000004</v>
      </c>
      <c r="O196" s="6">
        <v>289.95000000000005</v>
      </c>
      <c r="P196" s="6">
        <v>218.88</v>
      </c>
      <c r="Q196" s="6">
        <v>218.87</v>
      </c>
      <c r="R196" s="21"/>
    </row>
    <row r="197" spans="1:18" s="20" customFormat="1">
      <c r="A197" s="23">
        <v>39292.041666666664</v>
      </c>
      <c r="B197" s="6">
        <v>290.67</v>
      </c>
      <c r="C197" s="6">
        <v>290.67</v>
      </c>
      <c r="D197" s="6">
        <v>219.25</v>
      </c>
      <c r="E197" s="6">
        <v>219.25</v>
      </c>
      <c r="G197" s="26">
        <v>39292.041666666664</v>
      </c>
      <c r="H197" s="6">
        <v>288.63</v>
      </c>
      <c r="I197" s="6">
        <v>288.54000000000002</v>
      </c>
      <c r="J197" s="6">
        <v>217.93</v>
      </c>
      <c r="K197" s="6">
        <v>217.84</v>
      </c>
      <c r="M197" s="26">
        <v>39292.041666666664</v>
      </c>
      <c r="N197" s="6">
        <v>289.98</v>
      </c>
      <c r="O197" s="6">
        <v>289.96000000000004</v>
      </c>
      <c r="P197" s="6">
        <v>218.85999999999999</v>
      </c>
      <c r="Q197" s="6">
        <v>218.84</v>
      </c>
      <c r="R197" s="21"/>
    </row>
    <row r="198" spans="1:18" s="20" customFormat="1">
      <c r="A198" s="23">
        <v>39299.041666666664</v>
      </c>
      <c r="B198" s="6">
        <v>290.79000000000002</v>
      </c>
      <c r="C198" s="6">
        <v>290.79000000000002</v>
      </c>
      <c r="D198" s="6">
        <v>219.54999999999998</v>
      </c>
      <c r="E198" s="6">
        <v>219.54999999999998</v>
      </c>
      <c r="G198" s="26">
        <v>39299.041666666664</v>
      </c>
      <c r="H198" s="6">
        <v>289</v>
      </c>
      <c r="I198" s="6">
        <v>288.94</v>
      </c>
      <c r="J198" s="6">
        <v>218.04999999999998</v>
      </c>
      <c r="K198" s="6">
        <v>217.98</v>
      </c>
      <c r="M198" s="26">
        <v>39299.041666666664</v>
      </c>
      <c r="N198" s="6">
        <v>289.92</v>
      </c>
      <c r="O198" s="6">
        <v>289.90000000000003</v>
      </c>
      <c r="P198" s="6">
        <v>218.81</v>
      </c>
      <c r="Q198" s="6">
        <v>218.79999999999998</v>
      </c>
      <c r="R198" s="21"/>
    </row>
    <row r="199" spans="1:18" s="20" customFormat="1">
      <c r="A199" s="23">
        <v>39306.041666666664</v>
      </c>
      <c r="B199" s="6">
        <v>291.10000000000002</v>
      </c>
      <c r="C199" s="6">
        <v>291.07000000000005</v>
      </c>
      <c r="D199" s="6">
        <v>219.68</v>
      </c>
      <c r="E199" s="6">
        <v>219.63</v>
      </c>
      <c r="G199" s="26">
        <v>39306.041666666664</v>
      </c>
      <c r="H199" s="6">
        <v>289.3</v>
      </c>
      <c r="I199" s="6">
        <v>289.27000000000004</v>
      </c>
      <c r="J199" s="6">
        <v>218.29999999999998</v>
      </c>
      <c r="K199" s="6">
        <v>218.17</v>
      </c>
      <c r="M199" s="26">
        <v>39306.041666666664</v>
      </c>
      <c r="N199" s="6">
        <v>290.37</v>
      </c>
      <c r="O199" s="6">
        <v>290.31</v>
      </c>
      <c r="P199" s="6">
        <v>219.12</v>
      </c>
      <c r="Q199" s="6">
        <v>219.06</v>
      </c>
      <c r="R199" s="21"/>
    </row>
    <row r="200" spans="1:18" s="20" customFormat="1">
      <c r="A200" s="23">
        <v>39313.041666666664</v>
      </c>
      <c r="B200" s="6">
        <v>291.10000000000002</v>
      </c>
      <c r="C200" s="6">
        <v>291.10000000000002</v>
      </c>
      <c r="D200" s="6">
        <v>219.81</v>
      </c>
      <c r="E200" s="6">
        <v>219.7</v>
      </c>
      <c r="G200" s="26">
        <v>39313.041666666664</v>
      </c>
      <c r="H200" s="6">
        <v>289.27000000000004</v>
      </c>
      <c r="I200" s="6">
        <v>289.13</v>
      </c>
      <c r="J200" s="6">
        <v>218.2</v>
      </c>
      <c r="K200" s="6">
        <v>218.07999999999998</v>
      </c>
      <c r="M200" s="26">
        <v>39313.041666666664</v>
      </c>
      <c r="N200" s="6">
        <v>290.34000000000003</v>
      </c>
      <c r="O200" s="6">
        <v>290.26000000000005</v>
      </c>
      <c r="P200" s="6">
        <v>219.18</v>
      </c>
      <c r="Q200" s="6">
        <v>219.09</v>
      </c>
      <c r="R200" s="21"/>
    </row>
    <row r="201" spans="1:18" s="20" customFormat="1">
      <c r="A201" s="23">
        <v>39320.041666666664</v>
      </c>
      <c r="B201" s="6">
        <v>291.03000000000003</v>
      </c>
      <c r="C201" s="6">
        <v>291.03000000000003</v>
      </c>
      <c r="D201" s="6">
        <v>219.54999999999998</v>
      </c>
      <c r="E201" s="6">
        <v>219.54999999999998</v>
      </c>
      <c r="G201" s="26">
        <v>39320.041666666664</v>
      </c>
      <c r="H201" s="6">
        <v>288.98</v>
      </c>
      <c r="I201" s="6">
        <v>288.88</v>
      </c>
      <c r="J201" s="6">
        <v>218.41</v>
      </c>
      <c r="K201" s="6">
        <v>218.32999999999998</v>
      </c>
      <c r="M201" s="26">
        <v>39320.041666666664</v>
      </c>
      <c r="N201" s="6">
        <v>290.23</v>
      </c>
      <c r="O201" s="6">
        <v>290.20000000000005</v>
      </c>
      <c r="P201" s="6">
        <v>219.14</v>
      </c>
      <c r="Q201" s="6">
        <v>219.10999999999999</v>
      </c>
      <c r="R201" s="21"/>
    </row>
    <row r="202" spans="1:18" s="20" customFormat="1">
      <c r="A202" s="23">
        <v>39327.041666666664</v>
      </c>
      <c r="B202" s="6">
        <v>291.03000000000003</v>
      </c>
      <c r="C202" s="6">
        <v>291.03000000000003</v>
      </c>
      <c r="D202" s="6">
        <v>219.51999999999998</v>
      </c>
      <c r="E202" s="6">
        <v>219.51999999999998</v>
      </c>
      <c r="G202" s="26">
        <v>39327.041666666664</v>
      </c>
      <c r="H202" s="6">
        <v>288.87</v>
      </c>
      <c r="I202" s="6">
        <v>288.79000000000002</v>
      </c>
      <c r="J202" s="6">
        <v>218.32999999999998</v>
      </c>
      <c r="K202" s="6">
        <v>218.32</v>
      </c>
      <c r="M202" s="26">
        <v>39327.041666666664</v>
      </c>
      <c r="N202" s="6">
        <v>290.11</v>
      </c>
      <c r="O202" s="6">
        <v>290.08000000000004</v>
      </c>
      <c r="P202" s="6">
        <v>219.10999999999999</v>
      </c>
      <c r="Q202" s="6">
        <v>219.09</v>
      </c>
      <c r="R202" s="21"/>
    </row>
    <row r="203" spans="1:18" s="20" customFormat="1">
      <c r="A203" s="23">
        <v>39334.041666666664</v>
      </c>
      <c r="B203" s="6">
        <v>290.82000000000005</v>
      </c>
      <c r="C203" s="6">
        <v>290.82000000000005</v>
      </c>
      <c r="D203" s="6">
        <v>219.37</v>
      </c>
      <c r="E203" s="6">
        <v>219.37</v>
      </c>
      <c r="G203" s="26">
        <v>39334.041666666664</v>
      </c>
      <c r="H203" s="6">
        <v>288.94</v>
      </c>
      <c r="I203" s="6">
        <v>288.90000000000003</v>
      </c>
      <c r="J203" s="6">
        <v>218.06</v>
      </c>
      <c r="K203" s="6">
        <v>217.97</v>
      </c>
      <c r="M203" s="26">
        <v>39334.041666666664</v>
      </c>
      <c r="N203" s="6">
        <v>290.17</v>
      </c>
      <c r="O203" s="6">
        <v>290.15000000000003</v>
      </c>
      <c r="P203" s="6">
        <v>219.01</v>
      </c>
      <c r="Q203" s="6">
        <v>219</v>
      </c>
      <c r="R203" s="21"/>
    </row>
    <row r="204" spans="1:18" s="20" customFormat="1">
      <c r="A204" s="23">
        <v>39341.041666666664</v>
      </c>
      <c r="B204" s="6">
        <v>290.79000000000002</v>
      </c>
      <c r="C204" s="6">
        <v>290.79000000000002</v>
      </c>
      <c r="D204" s="6">
        <v>219.28</v>
      </c>
      <c r="E204" s="6">
        <v>219.28</v>
      </c>
      <c r="G204" s="26">
        <v>39341.041666666664</v>
      </c>
      <c r="H204" s="6">
        <v>288.83000000000004</v>
      </c>
      <c r="I204" s="6">
        <v>288.75</v>
      </c>
      <c r="J204" s="6">
        <v>218.1</v>
      </c>
      <c r="K204" s="6">
        <v>218.01999999999998</v>
      </c>
      <c r="M204" s="26">
        <v>39341.041666666664</v>
      </c>
      <c r="N204" s="6">
        <v>289.93</v>
      </c>
      <c r="O204" s="6">
        <v>289.91000000000003</v>
      </c>
      <c r="P204" s="6">
        <v>218.82</v>
      </c>
      <c r="Q204" s="6">
        <v>218.81</v>
      </c>
      <c r="R204" s="21"/>
    </row>
    <row r="205" spans="1:18" s="20" customFormat="1">
      <c r="A205" s="23">
        <v>39348.041666666664</v>
      </c>
      <c r="B205" s="6">
        <v>290.84000000000003</v>
      </c>
      <c r="C205" s="6">
        <v>290.83000000000004</v>
      </c>
      <c r="D205" s="6">
        <v>219.69</v>
      </c>
      <c r="E205" s="6">
        <v>219.59</v>
      </c>
      <c r="G205" s="26">
        <v>39348.041666666664</v>
      </c>
      <c r="H205" s="6">
        <v>288.84000000000003</v>
      </c>
      <c r="I205" s="6">
        <v>288.68</v>
      </c>
      <c r="J205" s="6">
        <v>218.07</v>
      </c>
      <c r="K205" s="6">
        <v>217.96</v>
      </c>
      <c r="M205" s="26">
        <v>39348.041666666664</v>
      </c>
      <c r="N205" s="6">
        <v>290.14000000000004</v>
      </c>
      <c r="O205" s="6">
        <v>290.06</v>
      </c>
      <c r="P205" s="6">
        <v>219.04999999999998</v>
      </c>
      <c r="Q205" s="6">
        <v>218.97</v>
      </c>
      <c r="R205" s="21"/>
    </row>
    <row r="206" spans="1:18" s="20" customFormat="1">
      <c r="A206" s="23">
        <v>39355.041666666664</v>
      </c>
      <c r="B206" s="6">
        <v>290.91000000000003</v>
      </c>
      <c r="C206" s="6">
        <v>290.87</v>
      </c>
      <c r="D206" s="6">
        <v>219.48999999999998</v>
      </c>
      <c r="E206" s="6">
        <v>219.48999999999998</v>
      </c>
      <c r="G206" s="26">
        <v>39355.041666666664</v>
      </c>
      <c r="H206" s="6">
        <v>289.14000000000004</v>
      </c>
      <c r="I206" s="6">
        <v>289</v>
      </c>
      <c r="J206" s="6">
        <v>217.84</v>
      </c>
      <c r="K206" s="6">
        <v>217.72</v>
      </c>
      <c r="M206" s="26">
        <v>39355.041666666664</v>
      </c>
      <c r="N206" s="6">
        <v>290.19</v>
      </c>
      <c r="O206" s="6">
        <v>290.14000000000004</v>
      </c>
      <c r="P206" s="6">
        <v>218.95</v>
      </c>
      <c r="Q206" s="6">
        <v>218.89</v>
      </c>
      <c r="R206" s="21"/>
    </row>
    <row r="207" spans="1:18" s="20" customFormat="1">
      <c r="A207" s="23">
        <v>39362.041666666664</v>
      </c>
      <c r="B207" s="6">
        <v>290.75</v>
      </c>
      <c r="C207" s="6">
        <v>290.75</v>
      </c>
      <c r="D207" s="6">
        <v>219.41</v>
      </c>
      <c r="E207" s="6">
        <v>219.41</v>
      </c>
      <c r="G207" s="26">
        <v>39362.041666666664</v>
      </c>
      <c r="H207" s="6">
        <v>289.15000000000003</v>
      </c>
      <c r="I207" s="6">
        <v>289.05</v>
      </c>
      <c r="J207" s="6">
        <v>218.16</v>
      </c>
      <c r="K207" s="6">
        <v>218.14</v>
      </c>
      <c r="M207" s="26">
        <v>39362.041666666664</v>
      </c>
      <c r="N207" s="6">
        <v>290.01000000000005</v>
      </c>
      <c r="O207" s="6">
        <v>289.98</v>
      </c>
      <c r="P207" s="6">
        <v>218.9</v>
      </c>
      <c r="Q207" s="6">
        <v>218.88</v>
      </c>
      <c r="R207" s="21"/>
    </row>
    <row r="208" spans="1:18" s="20" customFormat="1">
      <c r="A208" s="23">
        <v>39369.041666666664</v>
      </c>
      <c r="B208" s="6">
        <v>290.75</v>
      </c>
      <c r="C208" s="6">
        <v>290.75</v>
      </c>
      <c r="D208" s="6">
        <v>219.45</v>
      </c>
      <c r="E208" s="6">
        <v>219.45</v>
      </c>
      <c r="G208" s="26">
        <v>39369.041666666664</v>
      </c>
      <c r="H208" s="6">
        <v>288.82000000000005</v>
      </c>
      <c r="I208" s="6">
        <v>288.73</v>
      </c>
      <c r="J208" s="6">
        <v>217.88</v>
      </c>
      <c r="K208" s="6">
        <v>217.87</v>
      </c>
      <c r="M208" s="26">
        <v>39369.041666666664</v>
      </c>
      <c r="N208" s="6">
        <v>289.82000000000005</v>
      </c>
      <c r="O208" s="6">
        <v>289.79000000000002</v>
      </c>
      <c r="P208" s="6">
        <v>218.85999999999999</v>
      </c>
      <c r="Q208" s="6">
        <v>218.84</v>
      </c>
      <c r="R208" s="21"/>
    </row>
    <row r="209" spans="1:18" s="20" customFormat="1">
      <c r="A209" s="23">
        <v>39376.041666666664</v>
      </c>
      <c r="B209" s="6">
        <v>290.94</v>
      </c>
      <c r="C209" s="6">
        <v>290.74</v>
      </c>
      <c r="D209" s="6">
        <v>220.31</v>
      </c>
      <c r="E209" s="6">
        <v>219.45</v>
      </c>
      <c r="G209" s="26">
        <v>39376.041666666664</v>
      </c>
      <c r="H209" s="6">
        <v>288.20000000000005</v>
      </c>
      <c r="I209" s="6">
        <v>288.20000000000005</v>
      </c>
      <c r="J209" s="6">
        <v>217.81</v>
      </c>
      <c r="K209" s="6">
        <v>217.64</v>
      </c>
      <c r="M209" s="26">
        <v>39376.041666666664</v>
      </c>
      <c r="N209" s="6">
        <v>289.18</v>
      </c>
      <c r="O209" s="6">
        <v>289.03000000000003</v>
      </c>
      <c r="P209" s="6">
        <v>218.82</v>
      </c>
      <c r="Q209" s="6">
        <v>218.66</v>
      </c>
      <c r="R209" s="21"/>
    </row>
    <row r="210" spans="1:18" s="20" customFormat="1">
      <c r="A210" s="23">
        <v>39383.041666666664</v>
      </c>
      <c r="B210" s="6">
        <v>290.68</v>
      </c>
      <c r="C210" s="6">
        <v>290.65000000000003</v>
      </c>
      <c r="D210" s="6">
        <v>220.56</v>
      </c>
      <c r="E210" s="6">
        <v>219.42</v>
      </c>
      <c r="G210" s="26">
        <v>39383.041666666664</v>
      </c>
      <c r="H210" s="6">
        <v>289.79000000000002</v>
      </c>
      <c r="I210" s="6">
        <v>289.07000000000005</v>
      </c>
      <c r="J210" s="6">
        <v>218.54999999999998</v>
      </c>
      <c r="K210" s="6">
        <v>218.43</v>
      </c>
      <c r="M210" s="26">
        <v>39383.041666666664</v>
      </c>
      <c r="N210" s="6">
        <v>290.27000000000004</v>
      </c>
      <c r="O210" s="6">
        <v>290.10000000000002</v>
      </c>
      <c r="P210" s="6">
        <v>219.35999999999999</v>
      </c>
      <c r="Q210" s="6">
        <v>219.1</v>
      </c>
      <c r="R210" s="21"/>
    </row>
    <row r="211" spans="1:18" s="20" customFormat="1">
      <c r="A211" s="23">
        <v>39390.041666666664</v>
      </c>
      <c r="B211" s="6">
        <v>290.62</v>
      </c>
      <c r="C211" s="6">
        <v>290.55</v>
      </c>
      <c r="D211" s="6">
        <v>219.67</v>
      </c>
      <c r="E211" s="6">
        <v>219.57</v>
      </c>
      <c r="G211" s="26">
        <v>39390.041666666664</v>
      </c>
      <c r="H211" s="6">
        <v>288.89000000000004</v>
      </c>
      <c r="I211" s="6">
        <v>288.73</v>
      </c>
      <c r="J211" s="6">
        <v>218.81</v>
      </c>
      <c r="K211" s="6">
        <v>218.71</v>
      </c>
      <c r="M211" s="26">
        <v>39390.041666666664</v>
      </c>
      <c r="N211" s="6">
        <v>290.03000000000003</v>
      </c>
      <c r="O211" s="6">
        <v>289.93</v>
      </c>
      <c r="P211" s="6">
        <v>219.28</v>
      </c>
      <c r="Q211" s="6">
        <v>219.16</v>
      </c>
      <c r="R211" s="21"/>
    </row>
    <row r="212" spans="1:18" s="20" customFormat="1">
      <c r="A212" s="23">
        <v>39397.041666666664</v>
      </c>
      <c r="B212" s="6">
        <v>290.66000000000003</v>
      </c>
      <c r="C212" s="6">
        <v>290.61</v>
      </c>
      <c r="D212" s="6">
        <v>219.63</v>
      </c>
      <c r="E212" s="6">
        <v>219.41</v>
      </c>
      <c r="G212" s="26">
        <v>39397.041666666664</v>
      </c>
      <c r="H212" s="6">
        <v>289.77000000000004</v>
      </c>
      <c r="I212" s="6">
        <v>289.69</v>
      </c>
      <c r="J212" s="6">
        <v>218.85</v>
      </c>
      <c r="K212" s="6">
        <v>218.67</v>
      </c>
      <c r="M212" s="26">
        <v>39397.041666666664</v>
      </c>
      <c r="N212" s="6">
        <v>290.35000000000002</v>
      </c>
      <c r="O212" s="6">
        <v>290.23</v>
      </c>
      <c r="P212" s="6">
        <v>219.32</v>
      </c>
      <c r="Q212" s="6">
        <v>219.14</v>
      </c>
      <c r="R212" s="21"/>
    </row>
    <row r="213" spans="1:18" s="20" customFormat="1">
      <c r="A213" s="23">
        <v>39404.041666666664</v>
      </c>
      <c r="B213" s="6">
        <v>290.69</v>
      </c>
      <c r="C213" s="6">
        <v>290.59000000000003</v>
      </c>
      <c r="D213" s="6">
        <v>219.54999999999998</v>
      </c>
      <c r="E213" s="6">
        <v>219.4</v>
      </c>
      <c r="G213" s="26">
        <v>39404.041666666664</v>
      </c>
      <c r="H213" s="6">
        <v>289.93</v>
      </c>
      <c r="I213" s="6">
        <v>289.81</v>
      </c>
      <c r="J213" s="6">
        <v>218.93</v>
      </c>
      <c r="K213" s="6">
        <v>218.76</v>
      </c>
      <c r="M213" s="26">
        <v>39404.041666666664</v>
      </c>
      <c r="N213" s="6">
        <v>290.42</v>
      </c>
      <c r="O213" s="6">
        <v>290.3</v>
      </c>
      <c r="P213" s="6">
        <v>219.29</v>
      </c>
      <c r="Q213" s="6">
        <v>219.12</v>
      </c>
      <c r="R213" s="21"/>
    </row>
    <row r="214" spans="1:18" s="20" customFormat="1">
      <c r="A214" s="23">
        <v>39411.041666666664</v>
      </c>
      <c r="B214" s="6">
        <v>290.73</v>
      </c>
      <c r="C214" s="6">
        <v>290.72000000000003</v>
      </c>
      <c r="D214" s="6">
        <v>219.62</v>
      </c>
      <c r="E214" s="6">
        <v>219.51</v>
      </c>
      <c r="G214" s="26">
        <v>39411.041666666664</v>
      </c>
      <c r="H214" s="6">
        <v>290.13</v>
      </c>
      <c r="I214" s="6">
        <v>290.03000000000003</v>
      </c>
      <c r="J214" s="6">
        <v>218.73</v>
      </c>
      <c r="K214" s="6">
        <v>218.62</v>
      </c>
      <c r="M214" s="26">
        <v>39411.041666666664</v>
      </c>
      <c r="N214" s="6">
        <v>290.46000000000004</v>
      </c>
      <c r="O214" s="6">
        <v>290.38</v>
      </c>
      <c r="P214" s="6">
        <v>219.26</v>
      </c>
      <c r="Q214" s="6">
        <v>219.14</v>
      </c>
      <c r="R214" s="21"/>
    </row>
    <row r="215" spans="1:18" s="20" customFormat="1">
      <c r="A215" s="23">
        <v>39418.041666666664</v>
      </c>
      <c r="B215" s="6">
        <v>291.02000000000004</v>
      </c>
      <c r="C215" s="6">
        <v>290.93</v>
      </c>
      <c r="D215" s="6">
        <v>219.51999999999998</v>
      </c>
      <c r="E215" s="6">
        <v>219.47</v>
      </c>
      <c r="G215" s="26">
        <v>39418.041666666664</v>
      </c>
      <c r="H215" s="6">
        <v>289.45000000000005</v>
      </c>
      <c r="I215" s="6">
        <v>289.37</v>
      </c>
      <c r="J215" s="6">
        <v>218.09</v>
      </c>
      <c r="K215" s="6">
        <v>218</v>
      </c>
      <c r="M215" s="26">
        <v>39418.041666666664</v>
      </c>
      <c r="N215" s="6">
        <v>290.27000000000004</v>
      </c>
      <c r="O215" s="6">
        <v>290.23</v>
      </c>
      <c r="P215" s="6">
        <v>219.04999999999998</v>
      </c>
      <c r="Q215" s="6">
        <v>219.01</v>
      </c>
      <c r="R215" s="21"/>
    </row>
    <row r="216" spans="1:18" s="20" customFormat="1">
      <c r="A216" s="23">
        <v>39425.041666666664</v>
      </c>
      <c r="B216" s="6">
        <v>290.78000000000003</v>
      </c>
      <c r="C216" s="6">
        <v>290.78000000000003</v>
      </c>
      <c r="D216" s="6">
        <v>219.43</v>
      </c>
      <c r="E216" s="6">
        <v>219.43</v>
      </c>
      <c r="G216" s="26">
        <v>39425.041666666664</v>
      </c>
      <c r="H216" s="6">
        <v>288.69</v>
      </c>
      <c r="I216" s="6">
        <v>288.62</v>
      </c>
      <c r="J216" s="6">
        <v>217.96</v>
      </c>
      <c r="K216" s="6">
        <v>217.88</v>
      </c>
      <c r="M216" s="26">
        <v>39425.041666666664</v>
      </c>
      <c r="N216" s="6">
        <v>289.86</v>
      </c>
      <c r="O216" s="6">
        <v>289.84000000000003</v>
      </c>
      <c r="P216" s="6">
        <v>218.88</v>
      </c>
      <c r="Q216" s="6">
        <v>218.85</v>
      </c>
      <c r="R216" s="21"/>
    </row>
    <row r="217" spans="1:18" s="20" customFormat="1">
      <c r="A217" s="23">
        <v>39432.041666666664</v>
      </c>
      <c r="B217" s="6">
        <v>290.75</v>
      </c>
      <c r="C217" s="6">
        <v>290.75</v>
      </c>
      <c r="D217" s="6">
        <v>219.38</v>
      </c>
      <c r="E217" s="6">
        <v>219.38</v>
      </c>
      <c r="G217" s="26">
        <v>39432.041666666664</v>
      </c>
      <c r="H217" s="6">
        <v>288.86</v>
      </c>
      <c r="I217" s="6">
        <v>288.78000000000003</v>
      </c>
      <c r="J217" s="6">
        <v>217.92</v>
      </c>
      <c r="K217" s="6">
        <v>217.82999999999998</v>
      </c>
      <c r="M217" s="26">
        <v>39432.041666666664</v>
      </c>
      <c r="N217" s="6">
        <v>289.84000000000003</v>
      </c>
      <c r="O217" s="6">
        <v>289.82000000000005</v>
      </c>
      <c r="P217" s="6">
        <v>218.82999999999998</v>
      </c>
      <c r="Q217" s="6">
        <v>218.81</v>
      </c>
      <c r="R217" s="21"/>
    </row>
    <row r="218" spans="1:18" s="20" customFormat="1">
      <c r="A218" s="23">
        <v>39439.041666666664</v>
      </c>
      <c r="B218" s="6">
        <v>290.78000000000003</v>
      </c>
      <c r="C218" s="6">
        <v>290.78000000000003</v>
      </c>
      <c r="D218" s="6">
        <v>219.38</v>
      </c>
      <c r="E218" s="6">
        <v>219.38</v>
      </c>
      <c r="G218" s="26">
        <v>39439.041666666664</v>
      </c>
      <c r="H218" s="6">
        <v>288.85000000000002</v>
      </c>
      <c r="I218" s="6">
        <v>288.85000000000002</v>
      </c>
      <c r="J218" s="6">
        <v>217.88</v>
      </c>
      <c r="K218" s="6">
        <v>217.79</v>
      </c>
      <c r="M218" s="26">
        <v>39439.041666666664</v>
      </c>
      <c r="N218" s="6">
        <v>289.85000000000002</v>
      </c>
      <c r="O218" s="6">
        <v>289.83000000000004</v>
      </c>
      <c r="P218" s="6">
        <v>218.79</v>
      </c>
      <c r="Q218" s="6">
        <v>218.76999999999998</v>
      </c>
      <c r="R218" s="21"/>
    </row>
    <row r="219" spans="1:18" s="20" customFormat="1" ht="15.75" thickBot="1">
      <c r="A219" s="23">
        <v>39446.041666666664</v>
      </c>
      <c r="B219" s="6">
        <v>290.75</v>
      </c>
      <c r="C219" s="6">
        <v>290.75</v>
      </c>
      <c r="D219" s="6">
        <v>219.38</v>
      </c>
      <c r="E219" s="6">
        <v>219.38</v>
      </c>
      <c r="G219" s="26">
        <v>39446.041666666664</v>
      </c>
      <c r="H219" s="6">
        <v>288.75</v>
      </c>
      <c r="I219" s="6">
        <v>288.70000000000005</v>
      </c>
      <c r="J219" s="6">
        <v>217.82999999999998</v>
      </c>
      <c r="K219" s="6">
        <v>217.73999999999998</v>
      </c>
      <c r="M219" s="26">
        <v>39446.041666666664</v>
      </c>
      <c r="N219" s="6">
        <v>289.86</v>
      </c>
      <c r="O219" s="6">
        <v>289.83000000000004</v>
      </c>
      <c r="P219" s="6">
        <v>218.84</v>
      </c>
      <c r="Q219" s="6">
        <v>218.82</v>
      </c>
      <c r="R219" s="21"/>
    </row>
    <row r="220" spans="1:18" ht="16.5" thickTop="1" thickBot="1">
      <c r="A220" s="24" t="s">
        <v>4</v>
      </c>
      <c r="B220" s="7"/>
      <c r="C220" s="7"/>
      <c r="D220" s="7"/>
      <c r="E220" s="7"/>
      <c r="G220" s="27" t="s">
        <v>4</v>
      </c>
      <c r="H220" s="7"/>
      <c r="I220" s="7"/>
      <c r="J220" s="7"/>
      <c r="K220" s="7"/>
      <c r="M220" s="27" t="s">
        <v>4</v>
      </c>
      <c r="N220" s="7"/>
      <c r="O220" s="7"/>
      <c r="P220" s="7"/>
      <c r="Q220" s="7"/>
      <c r="R220" s="16"/>
    </row>
    <row r="221" spans="1:18" s="18" customFormat="1" ht="15.75" thickTop="1">
      <c r="A221" s="25">
        <v>39089.041666666664</v>
      </c>
      <c r="B221" s="5">
        <v>290.60000000000002</v>
      </c>
      <c r="C221" s="5">
        <v>290.56</v>
      </c>
      <c r="D221" s="5">
        <v>219.51</v>
      </c>
      <c r="E221" s="5">
        <v>219.14</v>
      </c>
      <c r="G221" s="25">
        <v>39089.041666666664</v>
      </c>
      <c r="H221" s="5">
        <v>289.41000000000003</v>
      </c>
      <c r="I221" s="5">
        <v>289.11</v>
      </c>
      <c r="J221" s="5">
        <v>218.23</v>
      </c>
      <c r="K221" s="5">
        <v>218.07</v>
      </c>
      <c r="M221" s="25">
        <v>39089.041666666664</v>
      </c>
      <c r="N221" s="5">
        <v>290.05</v>
      </c>
      <c r="O221" s="5">
        <v>289.90000000000003</v>
      </c>
      <c r="P221" s="5">
        <v>218.82</v>
      </c>
      <c r="Q221" s="5">
        <v>218.60999999999999</v>
      </c>
      <c r="R221" s="19"/>
    </row>
    <row r="222" spans="1:18" s="20" customFormat="1">
      <c r="A222" s="26">
        <v>39096.041666666664</v>
      </c>
      <c r="B222" s="6">
        <v>291.45000000000005</v>
      </c>
      <c r="C222" s="6">
        <v>290.71000000000004</v>
      </c>
      <c r="D222" s="6">
        <v>220.66</v>
      </c>
      <c r="E222" s="6">
        <v>219.41</v>
      </c>
      <c r="G222" s="26">
        <v>39096.041666666664</v>
      </c>
      <c r="H222" s="6">
        <v>289.82000000000005</v>
      </c>
      <c r="I222" s="6">
        <v>289.61</v>
      </c>
      <c r="J222" s="6">
        <v>218.69</v>
      </c>
      <c r="K222" s="6">
        <v>218.39</v>
      </c>
      <c r="M222" s="26">
        <v>39096.041666666664</v>
      </c>
      <c r="N222" s="6">
        <v>290.53000000000003</v>
      </c>
      <c r="O222" s="6">
        <v>290.15000000000003</v>
      </c>
      <c r="P222" s="6">
        <v>219.51</v>
      </c>
      <c r="Q222" s="6">
        <v>219</v>
      </c>
      <c r="R222" s="21"/>
    </row>
    <row r="223" spans="1:18" s="20" customFormat="1">
      <c r="A223" s="26">
        <v>39103.041666666664</v>
      </c>
      <c r="B223" s="6">
        <v>290.71000000000004</v>
      </c>
      <c r="C223" s="6">
        <v>290.65000000000003</v>
      </c>
      <c r="D223" s="6">
        <v>219.46</v>
      </c>
      <c r="E223" s="6">
        <v>219.35999999999999</v>
      </c>
      <c r="G223" s="26">
        <v>39103.041666666664</v>
      </c>
      <c r="H223" s="6">
        <v>289.47000000000003</v>
      </c>
      <c r="I223" s="6">
        <v>289.35000000000002</v>
      </c>
      <c r="J223" s="6">
        <v>218.21</v>
      </c>
      <c r="K223" s="6">
        <v>218.07</v>
      </c>
      <c r="M223" s="26">
        <v>39103.041666666664</v>
      </c>
      <c r="N223" s="6">
        <v>290.18</v>
      </c>
      <c r="O223" s="6">
        <v>290.09000000000003</v>
      </c>
      <c r="P223" s="6">
        <v>218.88</v>
      </c>
      <c r="Q223" s="6">
        <v>218.75</v>
      </c>
      <c r="R223" s="21"/>
    </row>
    <row r="224" spans="1:18" s="20" customFormat="1">
      <c r="A224" s="26">
        <v>39110.041666666664</v>
      </c>
      <c r="B224" s="6">
        <v>290.84000000000003</v>
      </c>
      <c r="C224" s="6">
        <v>290.77000000000004</v>
      </c>
      <c r="D224" s="6">
        <v>219.56</v>
      </c>
      <c r="E224" s="6">
        <v>219.53</v>
      </c>
      <c r="G224" s="26">
        <v>39110.041666666664</v>
      </c>
      <c r="H224" s="6">
        <v>289.15000000000003</v>
      </c>
      <c r="I224" s="6">
        <v>289.02000000000004</v>
      </c>
      <c r="J224" s="6">
        <v>218.01999999999998</v>
      </c>
      <c r="K224" s="6">
        <v>217.87</v>
      </c>
      <c r="M224" s="26">
        <v>39110.041666666664</v>
      </c>
      <c r="N224" s="6">
        <v>290.05</v>
      </c>
      <c r="O224" s="6">
        <v>289.98</v>
      </c>
      <c r="P224" s="6">
        <v>218.88</v>
      </c>
      <c r="Q224" s="6">
        <v>218.79999999999998</v>
      </c>
      <c r="R224" s="21"/>
    </row>
    <row r="225" spans="1:18" s="20" customFormat="1">
      <c r="A225" s="26">
        <v>39117.041666666664</v>
      </c>
      <c r="B225" s="6">
        <v>290.88</v>
      </c>
      <c r="C225" s="6">
        <v>290.88</v>
      </c>
      <c r="D225" s="6">
        <v>219.31</v>
      </c>
      <c r="E225" s="6">
        <v>219.31</v>
      </c>
      <c r="G225" s="26">
        <v>39117.041666666664</v>
      </c>
      <c r="H225" s="6">
        <v>289.01000000000005</v>
      </c>
      <c r="I225" s="6">
        <v>289.01000000000005</v>
      </c>
      <c r="J225" s="6">
        <v>217.75</v>
      </c>
      <c r="K225" s="6">
        <v>217.7</v>
      </c>
      <c r="M225" s="26">
        <v>39117.041666666664</v>
      </c>
      <c r="N225" s="6">
        <v>289.95000000000005</v>
      </c>
      <c r="O225" s="6">
        <v>289.92</v>
      </c>
      <c r="P225" s="6">
        <v>218.66</v>
      </c>
      <c r="Q225" s="6">
        <v>218.64</v>
      </c>
      <c r="R225" s="21"/>
    </row>
    <row r="226" spans="1:18" s="20" customFormat="1">
      <c r="A226" s="26">
        <v>39124.041666666664</v>
      </c>
      <c r="B226" s="6">
        <v>290.62</v>
      </c>
      <c r="C226" s="6">
        <v>290.62</v>
      </c>
      <c r="D226" s="6">
        <v>219.48999999999998</v>
      </c>
      <c r="E226" s="6">
        <v>219.48999999999998</v>
      </c>
      <c r="G226" s="26">
        <v>39124.041666666664</v>
      </c>
      <c r="H226" s="6">
        <v>289.20000000000005</v>
      </c>
      <c r="I226" s="6">
        <v>289.15000000000003</v>
      </c>
      <c r="J226" s="6">
        <v>217.97</v>
      </c>
      <c r="K226" s="6">
        <v>217.93</v>
      </c>
      <c r="M226" s="26">
        <v>39124.041666666664</v>
      </c>
      <c r="N226" s="6">
        <v>289.91000000000003</v>
      </c>
      <c r="O226" s="6">
        <v>289.87</v>
      </c>
      <c r="P226" s="6">
        <v>218.69</v>
      </c>
      <c r="Q226" s="6">
        <v>218.67</v>
      </c>
      <c r="R226" s="21"/>
    </row>
    <row r="227" spans="1:18" s="20" customFormat="1">
      <c r="A227" s="26">
        <v>39131.041666666664</v>
      </c>
      <c r="B227" s="6">
        <v>290.73</v>
      </c>
      <c r="C227" s="6">
        <v>290.68</v>
      </c>
      <c r="D227" s="6">
        <v>219.51</v>
      </c>
      <c r="E227" s="6">
        <v>219.51</v>
      </c>
      <c r="G227" s="26">
        <v>39131.041666666664</v>
      </c>
      <c r="H227" s="6">
        <v>289.07000000000005</v>
      </c>
      <c r="I227" s="6">
        <v>288.98</v>
      </c>
      <c r="J227" s="6">
        <v>217.85999999999999</v>
      </c>
      <c r="K227" s="6">
        <v>217.81</v>
      </c>
      <c r="M227" s="26">
        <v>39131.041666666664</v>
      </c>
      <c r="N227" s="6">
        <v>289.89000000000004</v>
      </c>
      <c r="O227" s="6">
        <v>289.85000000000002</v>
      </c>
      <c r="P227" s="6">
        <v>218.66</v>
      </c>
      <c r="Q227" s="6">
        <v>218.63</v>
      </c>
      <c r="R227" s="21"/>
    </row>
    <row r="228" spans="1:18" s="20" customFormat="1">
      <c r="A228" s="26">
        <v>39138.041666666664</v>
      </c>
      <c r="B228" s="6">
        <v>290.64000000000004</v>
      </c>
      <c r="C228" s="6">
        <v>290.64000000000004</v>
      </c>
      <c r="D228" s="6">
        <v>219.46</v>
      </c>
      <c r="E228" s="6">
        <v>219.46</v>
      </c>
      <c r="G228" s="26">
        <v>39138.041666666664</v>
      </c>
      <c r="H228" s="6">
        <v>289.09000000000003</v>
      </c>
      <c r="I228" s="6">
        <v>288.99</v>
      </c>
      <c r="J228" s="6">
        <v>217.82</v>
      </c>
      <c r="K228" s="6">
        <v>217.72</v>
      </c>
      <c r="M228" s="26">
        <v>39138.041666666664</v>
      </c>
      <c r="N228" s="6">
        <v>289.87</v>
      </c>
      <c r="O228" s="6">
        <v>289.83000000000004</v>
      </c>
      <c r="P228" s="6">
        <v>218.67</v>
      </c>
      <c r="Q228" s="6">
        <v>218.64</v>
      </c>
      <c r="R228" s="21"/>
    </row>
    <row r="229" spans="1:18" s="20" customFormat="1">
      <c r="A229" s="26">
        <v>39145.041666666664</v>
      </c>
      <c r="B229" s="6">
        <v>290.62</v>
      </c>
      <c r="C229" s="6">
        <v>290.62</v>
      </c>
      <c r="D229" s="6">
        <v>219.23999999999998</v>
      </c>
      <c r="E229" s="6">
        <v>219.23999999999998</v>
      </c>
      <c r="G229" s="26">
        <v>39145.041666666664</v>
      </c>
      <c r="H229" s="6">
        <v>289.46000000000004</v>
      </c>
      <c r="I229" s="6">
        <v>289.46000000000004</v>
      </c>
      <c r="J229" s="6">
        <v>217.95</v>
      </c>
      <c r="K229" s="6">
        <v>217.88</v>
      </c>
      <c r="M229" s="26">
        <v>39145.041666666664</v>
      </c>
      <c r="N229" s="6">
        <v>289.94</v>
      </c>
      <c r="O229" s="6">
        <v>289.92</v>
      </c>
      <c r="P229" s="6">
        <v>218.67</v>
      </c>
      <c r="Q229" s="6">
        <v>218.65</v>
      </c>
      <c r="R229" s="21"/>
    </row>
    <row r="230" spans="1:18" s="20" customFormat="1">
      <c r="A230" s="26">
        <v>39152.041666666664</v>
      </c>
      <c r="B230" s="6">
        <v>290.64000000000004</v>
      </c>
      <c r="C230" s="6">
        <v>290.64000000000004</v>
      </c>
      <c r="D230" s="6">
        <v>219.29</v>
      </c>
      <c r="E230" s="6">
        <v>219.29</v>
      </c>
      <c r="G230" s="26">
        <v>39152.041666666664</v>
      </c>
      <c r="H230" s="6">
        <v>289.21000000000004</v>
      </c>
      <c r="I230" s="6">
        <v>289.21000000000004</v>
      </c>
      <c r="J230" s="6">
        <v>217.79</v>
      </c>
      <c r="K230" s="6">
        <v>217.75</v>
      </c>
      <c r="M230" s="26">
        <v>39152.041666666664</v>
      </c>
      <c r="N230" s="6">
        <v>289.93</v>
      </c>
      <c r="O230" s="6">
        <v>289.90000000000003</v>
      </c>
      <c r="P230" s="6">
        <v>218.79</v>
      </c>
      <c r="Q230" s="6">
        <v>218.76999999999998</v>
      </c>
      <c r="R230" s="21"/>
    </row>
    <row r="231" spans="1:18" s="20" customFormat="1">
      <c r="A231" s="26">
        <v>39159.041666666664</v>
      </c>
      <c r="B231" s="6">
        <v>290.49</v>
      </c>
      <c r="C231" s="6">
        <v>290.46000000000004</v>
      </c>
      <c r="D231" s="6">
        <v>219.59</v>
      </c>
      <c r="E231" s="6">
        <v>219.38</v>
      </c>
      <c r="G231" s="26">
        <v>39159.041666666664</v>
      </c>
      <c r="H231" s="6">
        <v>288.36</v>
      </c>
      <c r="I231" s="6">
        <v>288.3</v>
      </c>
      <c r="J231" s="6">
        <v>217.81</v>
      </c>
      <c r="K231" s="6">
        <v>217.65</v>
      </c>
      <c r="M231" s="26">
        <v>39159.041666666664</v>
      </c>
      <c r="N231" s="6">
        <v>289.60000000000002</v>
      </c>
      <c r="O231" s="6">
        <v>289.49</v>
      </c>
      <c r="P231" s="6">
        <v>218.87</v>
      </c>
      <c r="Q231" s="6">
        <v>218.75</v>
      </c>
      <c r="R231" s="21"/>
    </row>
    <row r="232" spans="1:18" s="20" customFormat="1">
      <c r="A232" s="26">
        <v>39166.041666666664</v>
      </c>
      <c r="B232" s="6">
        <v>290.61</v>
      </c>
      <c r="C232" s="6">
        <v>290.51000000000005</v>
      </c>
      <c r="D232" s="6">
        <v>219.48999999999998</v>
      </c>
      <c r="E232" s="6">
        <v>219.35999999999999</v>
      </c>
      <c r="G232" s="26">
        <v>39166.041666666664</v>
      </c>
      <c r="H232" s="6">
        <v>288.47000000000003</v>
      </c>
      <c r="I232" s="6">
        <v>288.37</v>
      </c>
      <c r="J232" s="6">
        <v>218.38</v>
      </c>
      <c r="K232" s="6">
        <v>218.23</v>
      </c>
      <c r="M232" s="26">
        <v>39166.041666666664</v>
      </c>
      <c r="N232" s="6">
        <v>289.92</v>
      </c>
      <c r="O232" s="6">
        <v>289.81</v>
      </c>
      <c r="P232" s="6">
        <v>219.16</v>
      </c>
      <c r="Q232" s="6">
        <v>218.98999999999998</v>
      </c>
      <c r="R232" s="21"/>
    </row>
    <row r="233" spans="1:18" s="20" customFormat="1">
      <c r="A233" s="26">
        <v>39173.041666666664</v>
      </c>
      <c r="B233" s="6">
        <v>290.72000000000003</v>
      </c>
      <c r="C233" s="6">
        <v>290.68</v>
      </c>
      <c r="D233" s="6">
        <v>219.9</v>
      </c>
      <c r="E233" s="6">
        <v>219.46</v>
      </c>
      <c r="G233" s="26">
        <v>39173.041666666664</v>
      </c>
      <c r="H233" s="6">
        <v>290.10000000000002</v>
      </c>
      <c r="I233" s="6">
        <v>289.77000000000004</v>
      </c>
      <c r="J233" s="6">
        <v>219.18</v>
      </c>
      <c r="K233" s="6">
        <v>218.78</v>
      </c>
      <c r="M233" s="26">
        <v>39173.041666666664</v>
      </c>
      <c r="N233" s="6">
        <v>290.27000000000004</v>
      </c>
      <c r="O233" s="6">
        <v>289.94</v>
      </c>
      <c r="P233" s="6">
        <v>219.6</v>
      </c>
      <c r="Q233" s="6">
        <v>219.12</v>
      </c>
      <c r="R233" s="21"/>
    </row>
    <row r="234" spans="1:18" s="20" customFormat="1">
      <c r="A234" s="26">
        <v>39180.041666666664</v>
      </c>
      <c r="B234" s="6">
        <v>290.79000000000002</v>
      </c>
      <c r="C234" s="6">
        <v>290.76000000000005</v>
      </c>
      <c r="D234" s="6">
        <v>219.79</v>
      </c>
      <c r="E234" s="6">
        <v>219.46</v>
      </c>
      <c r="G234" s="26">
        <v>39180.041666666664</v>
      </c>
      <c r="H234" s="6">
        <v>290.04000000000002</v>
      </c>
      <c r="I234" s="6">
        <v>289.71000000000004</v>
      </c>
      <c r="J234" s="6">
        <v>219.25</v>
      </c>
      <c r="K234" s="6">
        <v>219.06</v>
      </c>
      <c r="M234" s="26">
        <v>39180.041666666664</v>
      </c>
      <c r="N234" s="6">
        <v>290.41000000000003</v>
      </c>
      <c r="O234" s="6">
        <v>290.18</v>
      </c>
      <c r="P234" s="6">
        <v>219.51999999999998</v>
      </c>
      <c r="Q234" s="6">
        <v>219.25</v>
      </c>
      <c r="R234" s="21"/>
    </row>
    <row r="235" spans="1:18" s="20" customFormat="1">
      <c r="A235" s="26">
        <v>39187.041666666664</v>
      </c>
      <c r="B235" s="6">
        <v>290.78000000000003</v>
      </c>
      <c r="C235" s="6">
        <v>290.74</v>
      </c>
      <c r="D235" s="6">
        <v>219.76</v>
      </c>
      <c r="E235" s="6">
        <v>219.62</v>
      </c>
      <c r="G235" s="26">
        <v>39187.041666666664</v>
      </c>
      <c r="H235" s="6">
        <v>290.17</v>
      </c>
      <c r="I235" s="6">
        <v>290.03000000000003</v>
      </c>
      <c r="J235" s="6">
        <v>219.21</v>
      </c>
      <c r="K235" s="6">
        <v>219.04</v>
      </c>
      <c r="M235" s="26">
        <v>39187.041666666664</v>
      </c>
      <c r="N235" s="6">
        <v>290.51000000000005</v>
      </c>
      <c r="O235" s="6">
        <v>290.39000000000004</v>
      </c>
      <c r="P235" s="6">
        <v>219.5</v>
      </c>
      <c r="Q235" s="6">
        <v>219.32999999999998</v>
      </c>
      <c r="R235" s="21"/>
    </row>
    <row r="236" spans="1:18" s="20" customFormat="1">
      <c r="A236" s="26">
        <v>39194.041666666664</v>
      </c>
      <c r="B236" s="6">
        <v>291.70000000000005</v>
      </c>
      <c r="C236" s="6">
        <v>290.46000000000004</v>
      </c>
      <c r="D236" s="6">
        <v>221.82</v>
      </c>
      <c r="E236" s="6">
        <v>220.07999999999998</v>
      </c>
      <c r="G236" s="26">
        <v>39194.041666666664</v>
      </c>
      <c r="H236" s="6">
        <v>289.39000000000004</v>
      </c>
      <c r="I236" s="6">
        <v>288.79000000000002</v>
      </c>
      <c r="J236" s="6">
        <v>218.98999999999998</v>
      </c>
      <c r="K236" s="6">
        <v>218.54999999999998</v>
      </c>
      <c r="M236" s="26">
        <v>39194.041666666664</v>
      </c>
      <c r="N236" s="6">
        <v>290.89000000000004</v>
      </c>
      <c r="O236" s="6">
        <v>289.96000000000004</v>
      </c>
      <c r="P236" s="6">
        <v>220.75</v>
      </c>
      <c r="Q236" s="6">
        <v>219.32999999999998</v>
      </c>
      <c r="R236" s="21"/>
    </row>
    <row r="237" spans="1:18" s="20" customFormat="1">
      <c r="A237" s="26">
        <v>39201.041666666664</v>
      </c>
      <c r="B237" s="6">
        <v>291.90000000000003</v>
      </c>
      <c r="C237" s="6">
        <v>290.52000000000004</v>
      </c>
      <c r="D237" s="6">
        <v>222.1</v>
      </c>
      <c r="E237" s="6">
        <v>220.28</v>
      </c>
      <c r="G237" s="26">
        <v>39201.041666666664</v>
      </c>
      <c r="H237" s="6">
        <v>289.21000000000004</v>
      </c>
      <c r="I237" s="6">
        <v>288.71000000000004</v>
      </c>
      <c r="J237" s="6">
        <v>219.26999999999998</v>
      </c>
      <c r="K237" s="6">
        <v>218.93</v>
      </c>
      <c r="M237" s="26">
        <v>39201.041666666664</v>
      </c>
      <c r="N237" s="6">
        <v>291.05</v>
      </c>
      <c r="O237" s="6">
        <v>290.09000000000003</v>
      </c>
      <c r="P237" s="6">
        <v>220.78</v>
      </c>
      <c r="Q237" s="6">
        <v>219.48</v>
      </c>
      <c r="R237" s="21"/>
    </row>
    <row r="238" spans="1:18" s="20" customFormat="1">
      <c r="A238" s="26">
        <v>39208.041666666664</v>
      </c>
      <c r="B238" s="6">
        <v>291.3</v>
      </c>
      <c r="C238" s="6">
        <v>290.60000000000002</v>
      </c>
      <c r="D238" s="6">
        <v>220.17</v>
      </c>
      <c r="E238" s="6">
        <v>219.39</v>
      </c>
      <c r="G238" s="26">
        <v>39208.041666666664</v>
      </c>
      <c r="H238" s="6">
        <v>289.93</v>
      </c>
      <c r="I238" s="6">
        <v>289.62</v>
      </c>
      <c r="J238" s="6">
        <v>219.43</v>
      </c>
      <c r="K238" s="6">
        <v>219.19</v>
      </c>
      <c r="M238" s="26">
        <v>39208.041666666664</v>
      </c>
      <c r="N238" s="6">
        <v>290.40000000000003</v>
      </c>
      <c r="O238" s="6">
        <v>290.04000000000002</v>
      </c>
      <c r="P238" s="6">
        <v>219.69</v>
      </c>
      <c r="Q238" s="6">
        <v>219.29</v>
      </c>
      <c r="R238" s="21"/>
    </row>
    <row r="239" spans="1:18" s="20" customFormat="1">
      <c r="A239" s="26">
        <v>39215.041666666664</v>
      </c>
      <c r="B239" s="6">
        <v>290.69</v>
      </c>
      <c r="C239" s="6">
        <v>290.64000000000004</v>
      </c>
      <c r="D239" s="6">
        <v>219.89</v>
      </c>
      <c r="E239" s="6">
        <v>219.69</v>
      </c>
      <c r="G239" s="26">
        <v>39215.041666666664</v>
      </c>
      <c r="H239" s="6">
        <v>290.27000000000004</v>
      </c>
      <c r="I239" s="6">
        <v>290.17</v>
      </c>
      <c r="J239" s="6">
        <v>219.17</v>
      </c>
      <c r="K239" s="6">
        <v>218.97</v>
      </c>
      <c r="M239" s="26">
        <v>39215.041666666664</v>
      </c>
      <c r="N239" s="6">
        <v>290.51000000000005</v>
      </c>
      <c r="O239" s="6">
        <v>290.40000000000003</v>
      </c>
      <c r="P239" s="6">
        <v>219.53</v>
      </c>
      <c r="Q239" s="6">
        <v>219.37</v>
      </c>
      <c r="R239" s="21"/>
    </row>
    <row r="240" spans="1:18" s="20" customFormat="1">
      <c r="A240" s="26">
        <v>39222.041666666664</v>
      </c>
      <c r="B240" s="6">
        <v>290.74</v>
      </c>
      <c r="C240" s="6">
        <v>290.63</v>
      </c>
      <c r="D240" s="6">
        <v>219.76999999999998</v>
      </c>
      <c r="E240" s="6">
        <v>219.67</v>
      </c>
      <c r="G240" s="26">
        <v>39222.041666666664</v>
      </c>
      <c r="H240" s="6">
        <v>288.41000000000003</v>
      </c>
      <c r="I240" s="6">
        <v>288.3</v>
      </c>
      <c r="J240" s="6">
        <v>217.91</v>
      </c>
      <c r="K240" s="6">
        <v>217.71</v>
      </c>
      <c r="M240" s="26">
        <v>39222.041666666664</v>
      </c>
      <c r="N240" s="6">
        <v>289.84000000000003</v>
      </c>
      <c r="O240" s="6">
        <v>289.61</v>
      </c>
      <c r="P240" s="6">
        <v>219.26999999999998</v>
      </c>
      <c r="Q240" s="6">
        <v>219.01</v>
      </c>
      <c r="R240" s="21"/>
    </row>
    <row r="241" spans="1:18" s="20" customFormat="1">
      <c r="A241" s="26">
        <v>39229.041666666664</v>
      </c>
      <c r="B241" s="6">
        <v>290.72000000000003</v>
      </c>
      <c r="C241" s="6">
        <v>290.68</v>
      </c>
      <c r="D241" s="6">
        <v>219.82</v>
      </c>
      <c r="E241" s="6">
        <v>219.64</v>
      </c>
      <c r="G241" s="26">
        <v>39229.041666666664</v>
      </c>
      <c r="H241" s="6">
        <v>290.10000000000002</v>
      </c>
      <c r="I241" s="6">
        <v>289.98</v>
      </c>
      <c r="J241" s="6">
        <v>218.94</v>
      </c>
      <c r="K241" s="6">
        <v>218.84</v>
      </c>
      <c r="M241" s="26">
        <v>39229.041666666664</v>
      </c>
      <c r="N241" s="6">
        <v>290.46000000000004</v>
      </c>
      <c r="O241" s="6">
        <v>290.28000000000003</v>
      </c>
      <c r="P241" s="6">
        <v>219.46</v>
      </c>
      <c r="Q241" s="6">
        <v>219.25</v>
      </c>
      <c r="R241" s="21"/>
    </row>
    <row r="242" spans="1:18" s="20" customFormat="1">
      <c r="A242" s="26">
        <v>39236.041666666664</v>
      </c>
      <c r="B242" s="6">
        <v>290.86</v>
      </c>
      <c r="C242" s="6">
        <v>290.81</v>
      </c>
      <c r="D242" s="6">
        <v>219.6</v>
      </c>
      <c r="E242" s="6">
        <v>219.6</v>
      </c>
      <c r="G242" s="26">
        <v>39236.041666666664</v>
      </c>
      <c r="H242" s="6">
        <v>289.3</v>
      </c>
      <c r="I242" s="6">
        <v>289.20000000000005</v>
      </c>
      <c r="J242" s="6">
        <v>218.42</v>
      </c>
      <c r="K242" s="6">
        <v>218.32999999999998</v>
      </c>
      <c r="M242" s="26">
        <v>39236.041666666664</v>
      </c>
      <c r="N242" s="6">
        <v>290.06</v>
      </c>
      <c r="O242" s="6">
        <v>290.02000000000004</v>
      </c>
      <c r="P242" s="6">
        <v>219.18</v>
      </c>
      <c r="Q242" s="6">
        <v>219.13</v>
      </c>
      <c r="R242" s="21"/>
    </row>
    <row r="243" spans="1:18" s="20" customFormat="1">
      <c r="A243" s="26">
        <v>39243.041666666664</v>
      </c>
      <c r="B243" s="6">
        <v>290.84000000000003</v>
      </c>
      <c r="C243" s="6">
        <v>290.79000000000002</v>
      </c>
      <c r="D243" s="6">
        <v>219.48999999999998</v>
      </c>
      <c r="E243" s="6">
        <v>219.44</v>
      </c>
      <c r="G243" s="26">
        <v>39243.041666666664</v>
      </c>
      <c r="H243" s="6">
        <v>288.54000000000002</v>
      </c>
      <c r="I243" s="6">
        <v>288.36</v>
      </c>
      <c r="J243" s="6">
        <v>218.44</v>
      </c>
      <c r="K243" s="6">
        <v>218.32999999999998</v>
      </c>
      <c r="M243" s="26">
        <v>39243.041666666664</v>
      </c>
      <c r="N243" s="6">
        <v>290</v>
      </c>
      <c r="O243" s="6">
        <v>289.93</v>
      </c>
      <c r="P243" s="6">
        <v>219.06</v>
      </c>
      <c r="Q243" s="6">
        <v>218.98</v>
      </c>
      <c r="R243" s="21"/>
    </row>
    <row r="244" spans="1:18" s="20" customFormat="1">
      <c r="A244" s="26">
        <v>39250.041666666664</v>
      </c>
      <c r="B244" s="6">
        <v>290.73</v>
      </c>
      <c r="C244" s="6">
        <v>290.73</v>
      </c>
      <c r="D244" s="6">
        <v>219.35999999999999</v>
      </c>
      <c r="E244" s="6">
        <v>219.35999999999999</v>
      </c>
      <c r="G244" s="26">
        <v>39250.041666666664</v>
      </c>
      <c r="H244" s="6">
        <v>288.82000000000005</v>
      </c>
      <c r="I244" s="6">
        <v>288.77000000000004</v>
      </c>
      <c r="J244" s="6">
        <v>217.98999999999998</v>
      </c>
      <c r="K244" s="6">
        <v>217.89</v>
      </c>
      <c r="M244" s="26">
        <v>39250.041666666664</v>
      </c>
      <c r="N244" s="6">
        <v>290.02000000000004</v>
      </c>
      <c r="O244" s="6">
        <v>290</v>
      </c>
      <c r="P244" s="6">
        <v>218.91</v>
      </c>
      <c r="Q244" s="6">
        <v>218.89</v>
      </c>
      <c r="R244" s="21"/>
    </row>
    <row r="245" spans="1:18" s="20" customFormat="1">
      <c r="A245" s="26">
        <v>39257.041666666664</v>
      </c>
      <c r="B245" s="6">
        <v>290.71000000000004</v>
      </c>
      <c r="C245" s="6">
        <v>290.71000000000004</v>
      </c>
      <c r="D245" s="6">
        <v>219.32</v>
      </c>
      <c r="E245" s="6">
        <v>219.32</v>
      </c>
      <c r="G245" s="26">
        <v>39257.041666666664</v>
      </c>
      <c r="H245" s="6">
        <v>289.09000000000003</v>
      </c>
      <c r="I245" s="6">
        <v>289</v>
      </c>
      <c r="J245" s="6">
        <v>218.26999999999998</v>
      </c>
      <c r="K245" s="6">
        <v>218.22</v>
      </c>
      <c r="M245" s="26">
        <v>39257.041666666664</v>
      </c>
      <c r="N245" s="6">
        <v>290.04000000000002</v>
      </c>
      <c r="O245" s="6">
        <v>290.02000000000004</v>
      </c>
      <c r="P245" s="6">
        <v>218.93</v>
      </c>
      <c r="Q245" s="6">
        <v>218.92</v>
      </c>
      <c r="R245" s="21"/>
    </row>
    <row r="246" spans="1:18" s="20" customFormat="1">
      <c r="A246" s="26">
        <v>39264.041666666664</v>
      </c>
      <c r="B246" s="6">
        <v>290.71000000000004</v>
      </c>
      <c r="C246" s="6">
        <v>290.71000000000004</v>
      </c>
      <c r="D246" s="6">
        <v>219.29999999999998</v>
      </c>
      <c r="E246" s="6">
        <v>219.29999999999998</v>
      </c>
      <c r="G246" s="26">
        <v>39264.041666666664</v>
      </c>
      <c r="H246" s="6">
        <v>289.11</v>
      </c>
      <c r="I246" s="6">
        <v>289.01000000000005</v>
      </c>
      <c r="J246" s="6">
        <v>218.09</v>
      </c>
      <c r="K246" s="6">
        <v>218.03</v>
      </c>
      <c r="M246" s="26">
        <v>39264.041666666664</v>
      </c>
      <c r="N246" s="6">
        <v>290.02000000000004</v>
      </c>
      <c r="O246" s="6">
        <v>290.01000000000005</v>
      </c>
      <c r="P246" s="6">
        <v>218.85</v>
      </c>
      <c r="Q246" s="6">
        <v>218.84</v>
      </c>
      <c r="R246" s="21"/>
    </row>
    <row r="247" spans="1:18" s="20" customFormat="1">
      <c r="A247" s="26">
        <v>39271.041666666664</v>
      </c>
      <c r="B247" s="6">
        <v>290.71000000000004</v>
      </c>
      <c r="C247" s="6">
        <v>290.71000000000004</v>
      </c>
      <c r="D247" s="6">
        <v>219.16</v>
      </c>
      <c r="E247" s="6">
        <v>219.16</v>
      </c>
      <c r="G247" s="26">
        <v>39271.041666666664</v>
      </c>
      <c r="H247" s="6">
        <v>288.69</v>
      </c>
      <c r="I247" s="6">
        <v>288.59000000000003</v>
      </c>
      <c r="J247" s="6">
        <v>217.97</v>
      </c>
      <c r="K247" s="6">
        <v>217.88</v>
      </c>
      <c r="M247" s="26">
        <v>39271.041666666664</v>
      </c>
      <c r="N247" s="6">
        <v>289.97000000000003</v>
      </c>
      <c r="O247" s="6">
        <v>289.95000000000005</v>
      </c>
      <c r="P247" s="6">
        <v>218.85999999999999</v>
      </c>
      <c r="Q247" s="6">
        <v>218.85</v>
      </c>
      <c r="R247" s="21"/>
    </row>
    <row r="248" spans="1:18" s="20" customFormat="1">
      <c r="A248" s="26">
        <v>39278.041666666664</v>
      </c>
      <c r="B248" s="6">
        <v>290.79000000000002</v>
      </c>
      <c r="C248" s="6">
        <v>290.75</v>
      </c>
      <c r="D248" s="6">
        <v>219.63</v>
      </c>
      <c r="E248" s="6">
        <v>219.51999999999998</v>
      </c>
      <c r="G248" s="26">
        <v>39278.041666666664</v>
      </c>
      <c r="H248" s="6">
        <v>288.47000000000003</v>
      </c>
      <c r="I248" s="6">
        <v>288.33000000000004</v>
      </c>
      <c r="J248" s="6">
        <v>217.76999999999998</v>
      </c>
      <c r="K248" s="6">
        <v>217.6</v>
      </c>
      <c r="M248" s="26">
        <v>39278.041666666664</v>
      </c>
      <c r="N248" s="6">
        <v>289.68</v>
      </c>
      <c r="O248" s="6">
        <v>289.58000000000004</v>
      </c>
      <c r="P248" s="6">
        <v>218.93</v>
      </c>
      <c r="Q248" s="6">
        <v>218.82</v>
      </c>
      <c r="R248" s="21"/>
    </row>
    <row r="249" spans="1:18" s="20" customFormat="1">
      <c r="A249" s="26">
        <v>39285.041666666664</v>
      </c>
      <c r="B249" s="6">
        <v>290.8</v>
      </c>
      <c r="C249" s="6">
        <v>290.75</v>
      </c>
      <c r="D249" s="6">
        <v>219.57999999999998</v>
      </c>
      <c r="E249" s="6">
        <v>219.5</v>
      </c>
      <c r="G249" s="26">
        <v>39285.041666666664</v>
      </c>
      <c r="H249" s="6">
        <v>288.81</v>
      </c>
      <c r="I249" s="6">
        <v>288.66000000000003</v>
      </c>
      <c r="J249" s="6">
        <v>217.72</v>
      </c>
      <c r="K249" s="6">
        <v>217.6</v>
      </c>
      <c r="M249" s="26">
        <v>39285.041666666664</v>
      </c>
      <c r="N249" s="6">
        <v>289.90000000000003</v>
      </c>
      <c r="O249" s="6">
        <v>289.83000000000004</v>
      </c>
      <c r="P249" s="6">
        <v>218.85999999999999</v>
      </c>
      <c r="Q249" s="6">
        <v>218.76999999999998</v>
      </c>
      <c r="R249" s="21"/>
    </row>
    <row r="250" spans="1:18" s="20" customFormat="1">
      <c r="A250" s="26">
        <v>39292.041666666664</v>
      </c>
      <c r="B250" s="6">
        <v>290.83000000000004</v>
      </c>
      <c r="C250" s="6">
        <v>290.83000000000004</v>
      </c>
      <c r="D250" s="6">
        <v>219.39</v>
      </c>
      <c r="E250" s="6">
        <v>219.35999999999999</v>
      </c>
      <c r="G250" s="26">
        <v>39292.041666666664</v>
      </c>
      <c r="H250" s="6">
        <v>288.70000000000005</v>
      </c>
      <c r="I250" s="6">
        <v>288.54000000000002</v>
      </c>
      <c r="J250" s="6">
        <v>217.76999999999998</v>
      </c>
      <c r="K250" s="6">
        <v>217.63</v>
      </c>
      <c r="M250" s="26">
        <v>39292.041666666664</v>
      </c>
      <c r="N250" s="6">
        <v>289.92</v>
      </c>
      <c r="O250" s="6">
        <v>289.87</v>
      </c>
      <c r="P250" s="6">
        <v>218.85</v>
      </c>
      <c r="Q250" s="6">
        <v>218.79999999999998</v>
      </c>
      <c r="R250" s="21"/>
    </row>
    <row r="251" spans="1:18" s="20" customFormat="1">
      <c r="A251" s="26">
        <v>39299.041666666664</v>
      </c>
      <c r="B251" s="6">
        <v>290.78000000000003</v>
      </c>
      <c r="C251" s="6">
        <v>290.78000000000003</v>
      </c>
      <c r="D251" s="6">
        <v>219.51</v>
      </c>
      <c r="E251" s="6">
        <v>219.51</v>
      </c>
      <c r="G251" s="26">
        <v>39299.041666666664</v>
      </c>
      <c r="H251" s="6">
        <v>289.38</v>
      </c>
      <c r="I251" s="6">
        <v>289.29000000000002</v>
      </c>
      <c r="J251" s="6">
        <v>218.13</v>
      </c>
      <c r="K251" s="6">
        <v>218.12</v>
      </c>
      <c r="M251" s="26">
        <v>39299.041666666664</v>
      </c>
      <c r="N251" s="6">
        <v>290.36</v>
      </c>
      <c r="O251" s="6">
        <v>290.36</v>
      </c>
      <c r="P251" s="6">
        <v>219.04999999999998</v>
      </c>
      <c r="Q251" s="6">
        <v>219.04999999999998</v>
      </c>
      <c r="R251" s="21"/>
    </row>
    <row r="252" spans="1:18" s="20" customFormat="1">
      <c r="A252" s="26">
        <v>39306.041666666664</v>
      </c>
      <c r="B252" s="6">
        <v>290.98</v>
      </c>
      <c r="C252" s="6">
        <v>290.98</v>
      </c>
      <c r="D252" s="6">
        <v>219.51</v>
      </c>
      <c r="E252" s="6">
        <v>219.51</v>
      </c>
      <c r="G252" s="26">
        <v>39306.041666666664</v>
      </c>
      <c r="H252" s="6">
        <v>288.68</v>
      </c>
      <c r="I252" s="6">
        <v>288.58000000000004</v>
      </c>
      <c r="J252" s="6">
        <v>218.18</v>
      </c>
      <c r="K252" s="6">
        <v>218.1</v>
      </c>
      <c r="M252" s="26">
        <v>39306.041666666664</v>
      </c>
      <c r="N252" s="6">
        <v>290.16000000000003</v>
      </c>
      <c r="O252" s="6">
        <v>290.15000000000003</v>
      </c>
      <c r="P252" s="6">
        <v>219.13</v>
      </c>
      <c r="Q252" s="6">
        <v>219.12</v>
      </c>
      <c r="R252" s="21"/>
    </row>
    <row r="253" spans="1:18" s="20" customFormat="1">
      <c r="A253" s="26">
        <v>39313.041666666664</v>
      </c>
      <c r="B253" s="6">
        <v>290.82000000000005</v>
      </c>
      <c r="C253" s="6">
        <v>290.82000000000005</v>
      </c>
      <c r="D253" s="6">
        <v>219.51</v>
      </c>
      <c r="E253" s="6">
        <v>219.51</v>
      </c>
      <c r="G253" s="26">
        <v>39313.041666666664</v>
      </c>
      <c r="H253" s="6">
        <v>289.26000000000005</v>
      </c>
      <c r="I253" s="6">
        <v>289.26000000000005</v>
      </c>
      <c r="J253" s="6">
        <v>218.4</v>
      </c>
      <c r="K253" s="6">
        <v>218.39</v>
      </c>
      <c r="M253" s="26">
        <v>39313.041666666664</v>
      </c>
      <c r="N253" s="6">
        <v>290.26000000000005</v>
      </c>
      <c r="O253" s="6">
        <v>290.25</v>
      </c>
      <c r="P253" s="6">
        <v>219.15</v>
      </c>
      <c r="Q253" s="6">
        <v>219.14</v>
      </c>
      <c r="R253" s="21"/>
    </row>
    <row r="254" spans="1:18" s="20" customFormat="1">
      <c r="A254" s="26">
        <v>39320.041666666664</v>
      </c>
      <c r="B254" s="6">
        <v>290.93</v>
      </c>
      <c r="C254" s="6">
        <v>290.93</v>
      </c>
      <c r="D254" s="6">
        <v>219.53</v>
      </c>
      <c r="E254" s="6">
        <v>219.53</v>
      </c>
      <c r="G254" s="26">
        <v>39320.041666666664</v>
      </c>
      <c r="H254" s="6">
        <v>289.34000000000003</v>
      </c>
      <c r="I254" s="6">
        <v>289.3</v>
      </c>
      <c r="J254" s="6">
        <v>218.22</v>
      </c>
      <c r="K254" s="6">
        <v>218.22</v>
      </c>
      <c r="M254" s="26">
        <v>39320.041666666664</v>
      </c>
      <c r="N254" s="6">
        <v>290.32000000000005</v>
      </c>
      <c r="O254" s="6">
        <v>290.3</v>
      </c>
      <c r="P254" s="6">
        <v>219.16</v>
      </c>
      <c r="Q254" s="6">
        <v>219.15</v>
      </c>
      <c r="R254" s="21"/>
    </row>
    <row r="255" spans="1:18" s="20" customFormat="1">
      <c r="A255" s="26">
        <v>39327.041666666664</v>
      </c>
      <c r="B255" s="6">
        <v>291.03000000000003</v>
      </c>
      <c r="C255" s="6">
        <v>291.03000000000003</v>
      </c>
      <c r="D255" s="6">
        <v>219.5</v>
      </c>
      <c r="E255" s="6">
        <v>219.5</v>
      </c>
      <c r="G255" s="26">
        <v>39327.041666666664</v>
      </c>
      <c r="H255" s="6">
        <v>288.82000000000005</v>
      </c>
      <c r="I255" s="6">
        <v>288.72000000000003</v>
      </c>
      <c r="J255" s="6">
        <v>218.1</v>
      </c>
      <c r="K255" s="6">
        <v>218</v>
      </c>
      <c r="M255" s="26">
        <v>39327.041666666664</v>
      </c>
      <c r="N255" s="6">
        <v>290.16000000000003</v>
      </c>
      <c r="O255" s="6">
        <v>290.14000000000004</v>
      </c>
      <c r="P255" s="6">
        <v>219.07999999999998</v>
      </c>
      <c r="Q255" s="6">
        <v>219.06</v>
      </c>
      <c r="R255" s="21"/>
    </row>
    <row r="256" spans="1:18" s="20" customFormat="1">
      <c r="A256" s="26">
        <v>39334.041666666664</v>
      </c>
      <c r="B256" s="6">
        <v>290.74</v>
      </c>
      <c r="C256" s="6">
        <v>290.74</v>
      </c>
      <c r="D256" s="6">
        <v>219.25</v>
      </c>
      <c r="E256" s="6">
        <v>219.25</v>
      </c>
      <c r="G256" s="26">
        <v>39334.041666666664</v>
      </c>
      <c r="H256" s="6">
        <v>289.65000000000003</v>
      </c>
      <c r="I256" s="6">
        <v>289.65000000000003</v>
      </c>
      <c r="J256" s="6">
        <v>218.57</v>
      </c>
      <c r="K256" s="6">
        <v>218.5</v>
      </c>
      <c r="M256" s="26">
        <v>39334.041666666664</v>
      </c>
      <c r="N256" s="6">
        <v>290.23</v>
      </c>
      <c r="O256" s="6">
        <v>290.22000000000003</v>
      </c>
      <c r="P256" s="6">
        <v>218.94</v>
      </c>
      <c r="Q256" s="6">
        <v>218.94</v>
      </c>
      <c r="R256" s="21"/>
    </row>
    <row r="257" spans="1:18" s="20" customFormat="1">
      <c r="A257" s="26">
        <v>39341.041666666664</v>
      </c>
      <c r="B257" s="6">
        <v>290.82000000000005</v>
      </c>
      <c r="C257" s="6">
        <v>290.82000000000005</v>
      </c>
      <c r="D257" s="6">
        <v>219.32999999999998</v>
      </c>
      <c r="E257" s="6">
        <v>219.32999999999998</v>
      </c>
      <c r="G257" s="26">
        <v>39341.041666666664</v>
      </c>
      <c r="H257" s="6">
        <v>289.16000000000003</v>
      </c>
      <c r="I257" s="6">
        <v>289.14000000000004</v>
      </c>
      <c r="J257" s="6">
        <v>218.04</v>
      </c>
      <c r="K257" s="6">
        <v>217.96</v>
      </c>
      <c r="M257" s="26">
        <v>39341.041666666664</v>
      </c>
      <c r="N257" s="6">
        <v>290</v>
      </c>
      <c r="O257" s="6">
        <v>289.98</v>
      </c>
      <c r="P257" s="6">
        <v>218.89</v>
      </c>
      <c r="Q257" s="6">
        <v>218.88</v>
      </c>
      <c r="R257" s="21"/>
    </row>
    <row r="258" spans="1:18" s="20" customFormat="1">
      <c r="A258" s="26">
        <v>39348.041666666664</v>
      </c>
      <c r="B258" s="6">
        <v>290.81</v>
      </c>
      <c r="C258" s="6">
        <v>290.81</v>
      </c>
      <c r="D258" s="6">
        <v>219.23999999999998</v>
      </c>
      <c r="E258" s="6">
        <v>219.23999999999998</v>
      </c>
      <c r="G258" s="26">
        <v>39348.041666666664</v>
      </c>
      <c r="H258" s="6">
        <v>289.17</v>
      </c>
      <c r="I258" s="6">
        <v>289.07000000000005</v>
      </c>
      <c r="J258" s="6">
        <v>218.16</v>
      </c>
      <c r="K258" s="6">
        <v>218.1</v>
      </c>
      <c r="M258" s="26">
        <v>39348.041666666664</v>
      </c>
      <c r="N258" s="6">
        <v>290.25</v>
      </c>
      <c r="O258" s="6">
        <v>290.24</v>
      </c>
      <c r="P258" s="6">
        <v>218.98999999999998</v>
      </c>
      <c r="Q258" s="6">
        <v>218.98</v>
      </c>
      <c r="R258" s="21"/>
    </row>
    <row r="259" spans="1:18" s="20" customFormat="1">
      <c r="A259" s="26">
        <v>39355.041666666664</v>
      </c>
      <c r="B259" s="6">
        <v>290.84000000000003</v>
      </c>
      <c r="C259" s="6">
        <v>290.84000000000003</v>
      </c>
      <c r="D259" s="6">
        <v>219.25</v>
      </c>
      <c r="E259" s="6">
        <v>219.25</v>
      </c>
      <c r="G259" s="26">
        <v>39355.041666666664</v>
      </c>
      <c r="H259" s="6">
        <v>288.98</v>
      </c>
      <c r="I259" s="6">
        <v>288.93</v>
      </c>
      <c r="J259" s="6">
        <v>218.12</v>
      </c>
      <c r="K259" s="6">
        <v>218.06</v>
      </c>
      <c r="M259" s="26">
        <v>39355.041666666664</v>
      </c>
      <c r="N259" s="6">
        <v>290.15000000000003</v>
      </c>
      <c r="O259" s="6">
        <v>290.14000000000004</v>
      </c>
      <c r="P259" s="6">
        <v>218.98</v>
      </c>
      <c r="Q259" s="6">
        <v>218.97</v>
      </c>
      <c r="R259" s="21"/>
    </row>
    <row r="260" spans="1:18" s="20" customFormat="1">
      <c r="A260" s="26">
        <v>39362.041666666664</v>
      </c>
      <c r="B260" s="6">
        <v>290.48</v>
      </c>
      <c r="C260" s="6">
        <v>290.48</v>
      </c>
      <c r="D260" s="6">
        <v>219.23</v>
      </c>
      <c r="E260" s="6">
        <v>219.23</v>
      </c>
      <c r="G260" s="26">
        <v>39362.041666666664</v>
      </c>
      <c r="H260" s="6">
        <v>289.43</v>
      </c>
      <c r="I260" s="6">
        <v>289.34000000000003</v>
      </c>
      <c r="J260" s="6">
        <v>218.35999999999999</v>
      </c>
      <c r="K260" s="6">
        <v>218.35999999999999</v>
      </c>
      <c r="M260" s="26">
        <v>39362.041666666664</v>
      </c>
      <c r="N260" s="6">
        <v>290.02000000000004</v>
      </c>
      <c r="O260" s="6">
        <v>290.01000000000005</v>
      </c>
      <c r="P260" s="6">
        <v>218.89</v>
      </c>
      <c r="Q260" s="6">
        <v>218.89</v>
      </c>
      <c r="R260" s="21"/>
    </row>
    <row r="261" spans="1:18" s="20" customFormat="1">
      <c r="A261" s="26">
        <v>39369.041666666664</v>
      </c>
      <c r="B261" s="6">
        <v>290.74</v>
      </c>
      <c r="C261" s="6">
        <v>290.74</v>
      </c>
      <c r="D261" s="6">
        <v>219.45</v>
      </c>
      <c r="E261" s="6">
        <v>219.45</v>
      </c>
      <c r="G261" s="26">
        <v>39369.041666666664</v>
      </c>
      <c r="H261" s="6">
        <v>288.62</v>
      </c>
      <c r="I261" s="6">
        <v>288.52000000000004</v>
      </c>
      <c r="J261" s="6">
        <v>218.07999999999998</v>
      </c>
      <c r="K261" s="6">
        <v>218.01</v>
      </c>
      <c r="M261" s="26">
        <v>39369.041666666664</v>
      </c>
      <c r="N261" s="6">
        <v>289.90000000000003</v>
      </c>
      <c r="O261" s="6">
        <v>289.87</v>
      </c>
      <c r="P261" s="6">
        <v>218.94</v>
      </c>
      <c r="Q261" s="6">
        <v>218.91</v>
      </c>
      <c r="R261" s="21"/>
    </row>
    <row r="262" spans="1:18" s="20" customFormat="1">
      <c r="A262" s="26">
        <v>39376.041666666664</v>
      </c>
      <c r="B262" s="6">
        <v>290.75</v>
      </c>
      <c r="C262" s="6">
        <v>290.75</v>
      </c>
      <c r="D262" s="6">
        <v>219.41</v>
      </c>
      <c r="E262" s="6">
        <v>219.41</v>
      </c>
      <c r="G262" s="26">
        <v>39376.041666666664</v>
      </c>
      <c r="H262" s="6">
        <v>288.92</v>
      </c>
      <c r="I262" s="6">
        <v>288.87</v>
      </c>
      <c r="J262" s="6">
        <v>217.81</v>
      </c>
      <c r="K262" s="6">
        <v>217.71</v>
      </c>
      <c r="M262" s="26">
        <v>39376.041666666664</v>
      </c>
      <c r="N262" s="6">
        <v>289.79000000000002</v>
      </c>
      <c r="O262" s="6">
        <v>289.75</v>
      </c>
      <c r="P262" s="6">
        <v>218.84</v>
      </c>
      <c r="Q262" s="6">
        <v>218.81</v>
      </c>
      <c r="R262" s="21"/>
    </row>
    <row r="263" spans="1:18" s="20" customFormat="1">
      <c r="A263" s="26">
        <v>39383.041666666664</v>
      </c>
      <c r="B263" s="6">
        <v>290.74</v>
      </c>
      <c r="C263" s="6">
        <v>290.74</v>
      </c>
      <c r="D263" s="6">
        <v>219.48</v>
      </c>
      <c r="E263" s="6">
        <v>219.47</v>
      </c>
      <c r="G263" s="26">
        <v>39383.041666666664</v>
      </c>
      <c r="H263" s="6">
        <v>288.40000000000003</v>
      </c>
      <c r="I263" s="6">
        <v>288.3</v>
      </c>
      <c r="J263" s="6">
        <v>217.79999999999998</v>
      </c>
      <c r="K263" s="6">
        <v>217.64</v>
      </c>
      <c r="M263" s="26">
        <v>39383.041666666664</v>
      </c>
      <c r="N263" s="6">
        <v>289.61</v>
      </c>
      <c r="O263" s="6">
        <v>289.54000000000002</v>
      </c>
      <c r="P263" s="6">
        <v>218.88</v>
      </c>
      <c r="Q263" s="6">
        <v>218.81</v>
      </c>
      <c r="R263" s="21"/>
    </row>
    <row r="264" spans="1:18" s="20" customFormat="1">
      <c r="A264" s="26">
        <v>39390.041666666664</v>
      </c>
      <c r="B264" s="6">
        <v>290.78000000000003</v>
      </c>
      <c r="C264" s="6">
        <v>290.74</v>
      </c>
      <c r="D264" s="6">
        <v>219.65</v>
      </c>
      <c r="E264" s="6">
        <v>219.51999999999998</v>
      </c>
      <c r="G264" s="26">
        <v>39390.041666666664</v>
      </c>
      <c r="H264" s="6">
        <v>290.07000000000005</v>
      </c>
      <c r="I264" s="6">
        <v>289.92</v>
      </c>
      <c r="J264" s="6">
        <v>218.4</v>
      </c>
      <c r="K264" s="6">
        <v>218.28</v>
      </c>
      <c r="M264" s="26">
        <v>39390.041666666664</v>
      </c>
      <c r="N264" s="6">
        <v>290.41000000000003</v>
      </c>
      <c r="O264" s="6">
        <v>290.29000000000002</v>
      </c>
      <c r="P264" s="6">
        <v>219.22</v>
      </c>
      <c r="Q264" s="6">
        <v>219.07999999999998</v>
      </c>
      <c r="R264" s="21"/>
    </row>
    <row r="265" spans="1:18" s="20" customFormat="1">
      <c r="A265" s="26">
        <v>39397.041666666664</v>
      </c>
      <c r="B265" s="6">
        <v>290.73</v>
      </c>
      <c r="C265" s="6">
        <v>290.68</v>
      </c>
      <c r="D265" s="6">
        <v>219.62</v>
      </c>
      <c r="E265" s="6">
        <v>219.51999999999998</v>
      </c>
      <c r="G265" s="26">
        <v>39397.041666666664</v>
      </c>
      <c r="H265" s="6">
        <v>288.53000000000003</v>
      </c>
      <c r="I265" s="6">
        <v>288.36</v>
      </c>
      <c r="J265" s="6">
        <v>218.44</v>
      </c>
      <c r="K265" s="6">
        <v>218.31</v>
      </c>
      <c r="M265" s="26">
        <v>39397.041666666664</v>
      </c>
      <c r="N265" s="6">
        <v>289.90000000000003</v>
      </c>
      <c r="O265" s="6">
        <v>289.8</v>
      </c>
      <c r="P265" s="6">
        <v>219.21</v>
      </c>
      <c r="Q265" s="6">
        <v>219.1</v>
      </c>
      <c r="R265" s="21"/>
    </row>
    <row r="266" spans="1:18" s="20" customFormat="1">
      <c r="A266" s="26">
        <v>39404.041666666664</v>
      </c>
      <c r="B266" s="6">
        <v>290.70000000000005</v>
      </c>
      <c r="C266" s="6">
        <v>290.56</v>
      </c>
      <c r="D266" s="6">
        <v>219.54999999999998</v>
      </c>
      <c r="E266" s="6">
        <v>219.45</v>
      </c>
      <c r="G266" s="26">
        <v>39404.041666666664</v>
      </c>
      <c r="H266" s="6">
        <v>288.40000000000003</v>
      </c>
      <c r="I266" s="6">
        <v>288.3</v>
      </c>
      <c r="J266" s="6">
        <v>217.94</v>
      </c>
      <c r="K266" s="6">
        <v>217.7</v>
      </c>
      <c r="M266" s="26">
        <v>39404.041666666664</v>
      </c>
      <c r="N266" s="6">
        <v>289.59000000000003</v>
      </c>
      <c r="O266" s="6">
        <v>289.46000000000004</v>
      </c>
      <c r="P266" s="6">
        <v>218.98</v>
      </c>
      <c r="Q266" s="6">
        <v>218.82999999999998</v>
      </c>
      <c r="R266" s="21"/>
    </row>
    <row r="267" spans="1:18" s="20" customFormat="1">
      <c r="A267" s="26">
        <v>39411.041666666664</v>
      </c>
      <c r="B267" s="6">
        <v>290.68</v>
      </c>
      <c r="C267" s="6">
        <v>290.63</v>
      </c>
      <c r="D267" s="6">
        <v>219.64</v>
      </c>
      <c r="E267" s="6">
        <v>219.51</v>
      </c>
      <c r="G267" s="26">
        <v>39411.041666666664</v>
      </c>
      <c r="H267" s="6">
        <v>290.17</v>
      </c>
      <c r="I267" s="6">
        <v>290.03000000000003</v>
      </c>
      <c r="J267" s="6">
        <v>218.45</v>
      </c>
      <c r="K267" s="6">
        <v>218.26</v>
      </c>
      <c r="M267" s="26">
        <v>39411.041666666664</v>
      </c>
      <c r="N267" s="6">
        <v>290.48</v>
      </c>
      <c r="O267" s="6">
        <v>290.36</v>
      </c>
      <c r="P267" s="6">
        <v>219.29999999999998</v>
      </c>
      <c r="Q267" s="6">
        <v>219.13</v>
      </c>
      <c r="R267" s="21"/>
    </row>
    <row r="268" spans="1:18" s="20" customFormat="1">
      <c r="A268" s="26">
        <v>39418.041666666664</v>
      </c>
      <c r="B268" s="6">
        <v>290.65000000000003</v>
      </c>
      <c r="C268" s="6">
        <v>290.59000000000003</v>
      </c>
      <c r="D268" s="6">
        <v>219.68</v>
      </c>
      <c r="E268" s="6">
        <v>219.57</v>
      </c>
      <c r="G268" s="26">
        <v>39418.041666666664</v>
      </c>
      <c r="H268" s="6">
        <v>288.70000000000005</v>
      </c>
      <c r="I268" s="6">
        <v>288.54000000000002</v>
      </c>
      <c r="J268" s="6">
        <v>218.03</v>
      </c>
      <c r="K268" s="6">
        <v>217.84</v>
      </c>
      <c r="M268" s="26">
        <v>39418.041666666664</v>
      </c>
      <c r="N268" s="6">
        <v>290.10000000000002</v>
      </c>
      <c r="O268" s="6">
        <v>289.91000000000003</v>
      </c>
      <c r="P268" s="6">
        <v>219.29</v>
      </c>
      <c r="Q268" s="6">
        <v>219.07</v>
      </c>
      <c r="R268" s="21"/>
    </row>
    <row r="269" spans="1:18" s="20" customFormat="1">
      <c r="A269" s="26">
        <v>39425.041666666664</v>
      </c>
      <c r="B269" s="6">
        <v>290.84000000000003</v>
      </c>
      <c r="C269" s="6">
        <v>290.78000000000003</v>
      </c>
      <c r="D269" s="6">
        <v>219.59</v>
      </c>
      <c r="E269" s="6">
        <v>219.57</v>
      </c>
      <c r="G269" s="26">
        <v>39425.041666666664</v>
      </c>
      <c r="H269" s="6">
        <v>289.71000000000004</v>
      </c>
      <c r="I269" s="6">
        <v>289.71000000000004</v>
      </c>
      <c r="J269" s="6">
        <v>217.97</v>
      </c>
      <c r="K269" s="6">
        <v>217.85999999999999</v>
      </c>
      <c r="M269" s="26">
        <v>39425.041666666664</v>
      </c>
      <c r="N269" s="6">
        <v>290.28000000000003</v>
      </c>
      <c r="O269" s="6">
        <v>290.23</v>
      </c>
      <c r="P269" s="6">
        <v>219.1</v>
      </c>
      <c r="Q269" s="6">
        <v>219.03</v>
      </c>
      <c r="R269" s="21"/>
    </row>
    <row r="270" spans="1:18" s="20" customFormat="1">
      <c r="A270" s="26">
        <v>39432.041666666664</v>
      </c>
      <c r="B270" s="6">
        <v>290.82000000000005</v>
      </c>
      <c r="C270" s="6">
        <v>290.78000000000003</v>
      </c>
      <c r="D270" s="6">
        <v>219.57</v>
      </c>
      <c r="E270" s="6">
        <v>219.47</v>
      </c>
      <c r="G270" s="26">
        <v>39432.041666666664</v>
      </c>
      <c r="H270" s="6">
        <v>289.33000000000004</v>
      </c>
      <c r="I270" s="6">
        <v>289.25</v>
      </c>
      <c r="J270" s="6">
        <v>218.32999999999998</v>
      </c>
      <c r="K270" s="6">
        <v>218.25</v>
      </c>
      <c r="M270" s="26">
        <v>39432.041666666664</v>
      </c>
      <c r="N270" s="6">
        <v>290.18</v>
      </c>
      <c r="O270" s="6">
        <v>290.14000000000004</v>
      </c>
      <c r="P270" s="6">
        <v>219.01999999999998</v>
      </c>
      <c r="Q270" s="6">
        <v>218.97</v>
      </c>
      <c r="R270" s="21"/>
    </row>
    <row r="271" spans="1:18" s="20" customFormat="1">
      <c r="A271" s="26">
        <v>39439.041666666664</v>
      </c>
      <c r="B271" s="6">
        <v>290.78000000000003</v>
      </c>
      <c r="C271" s="6">
        <v>290.73</v>
      </c>
      <c r="D271" s="6">
        <v>219.60999999999999</v>
      </c>
      <c r="E271" s="6">
        <v>219.57</v>
      </c>
      <c r="G271" s="26">
        <v>39439.041666666664</v>
      </c>
      <c r="H271" s="6">
        <v>289.13</v>
      </c>
      <c r="I271" s="6">
        <v>289.09000000000003</v>
      </c>
      <c r="J271" s="6">
        <v>218.26999999999998</v>
      </c>
      <c r="K271" s="6">
        <v>218.18</v>
      </c>
      <c r="M271" s="26">
        <v>39439.041666666664</v>
      </c>
      <c r="N271" s="6">
        <v>290.12</v>
      </c>
      <c r="O271" s="6">
        <v>290.07000000000005</v>
      </c>
      <c r="P271" s="6">
        <v>218.97</v>
      </c>
      <c r="Q271" s="6">
        <v>218.92</v>
      </c>
      <c r="R271" s="21"/>
    </row>
    <row r="272" spans="1:18" s="20" customFormat="1" ht="15.75" thickBot="1">
      <c r="A272" s="26">
        <v>39446.041666666664</v>
      </c>
      <c r="B272" s="6">
        <v>290.60000000000002</v>
      </c>
      <c r="C272" s="6">
        <v>290.55</v>
      </c>
      <c r="D272" s="6">
        <v>219.59</v>
      </c>
      <c r="E272" s="6">
        <v>219.44</v>
      </c>
      <c r="G272" s="26">
        <v>39446.041666666664</v>
      </c>
      <c r="H272" s="6">
        <v>288.43</v>
      </c>
      <c r="I272" s="6">
        <v>288.3</v>
      </c>
      <c r="J272" s="6">
        <v>217.81</v>
      </c>
      <c r="K272" s="6">
        <v>217.62</v>
      </c>
      <c r="M272" s="26">
        <v>39446.041666666664</v>
      </c>
      <c r="N272" s="6">
        <v>290.11</v>
      </c>
      <c r="O272" s="6">
        <v>290</v>
      </c>
      <c r="P272" s="6">
        <v>219.09</v>
      </c>
      <c r="Q272" s="6">
        <v>218.91</v>
      </c>
      <c r="R272" s="21"/>
    </row>
    <row r="273" spans="1:18" ht="16.5" thickTop="1" thickBot="1">
      <c r="A273" s="24" t="s">
        <v>5</v>
      </c>
      <c r="B273" s="7"/>
      <c r="C273" s="7"/>
      <c r="D273" s="7"/>
      <c r="E273" s="7"/>
      <c r="G273" s="27" t="s">
        <v>5</v>
      </c>
      <c r="H273" s="7"/>
      <c r="I273" s="7"/>
      <c r="J273" s="7"/>
      <c r="K273" s="7"/>
      <c r="M273" s="27" t="s">
        <v>5</v>
      </c>
      <c r="N273" s="7"/>
      <c r="O273" s="7"/>
      <c r="P273" s="7"/>
      <c r="Q273" s="7"/>
      <c r="R273" s="16"/>
    </row>
    <row r="274" spans="1:18" s="18" customFormat="1" ht="15.75" thickTop="1">
      <c r="A274" s="22">
        <v>39089.041666666664</v>
      </c>
      <c r="B274" s="5">
        <v>290.84000000000003</v>
      </c>
      <c r="C274" s="5">
        <v>290.84000000000003</v>
      </c>
      <c r="D274" s="5">
        <v>219.38</v>
      </c>
      <c r="E274" s="5">
        <v>219.38</v>
      </c>
      <c r="G274" s="25">
        <v>39089.041666666664</v>
      </c>
      <c r="H274" s="5">
        <v>289.36</v>
      </c>
      <c r="I274" s="5">
        <v>289.36</v>
      </c>
      <c r="J274" s="5">
        <v>217.89</v>
      </c>
      <c r="K274" s="5">
        <v>217.87</v>
      </c>
      <c r="M274" s="25">
        <v>39089.041666666664</v>
      </c>
      <c r="N274" s="5">
        <v>290.16000000000003</v>
      </c>
      <c r="O274" s="5">
        <v>290.14000000000004</v>
      </c>
      <c r="P274" s="5">
        <v>218.69</v>
      </c>
      <c r="Q274" s="5">
        <v>218.66</v>
      </c>
      <c r="R274" s="19"/>
    </row>
    <row r="275" spans="1:18" s="20" customFormat="1">
      <c r="A275" s="23">
        <v>39096.041666666664</v>
      </c>
      <c r="B275" s="6">
        <v>290.83000000000004</v>
      </c>
      <c r="C275" s="6">
        <v>290.83000000000004</v>
      </c>
      <c r="D275" s="6">
        <v>219.38</v>
      </c>
      <c r="E275" s="6">
        <v>219.38</v>
      </c>
      <c r="G275" s="26">
        <v>39096.041666666664</v>
      </c>
      <c r="H275" s="6">
        <v>289.42</v>
      </c>
      <c r="I275" s="6">
        <v>289.40000000000003</v>
      </c>
      <c r="J275" s="6">
        <v>217.9</v>
      </c>
      <c r="K275" s="6">
        <v>217.79999999999998</v>
      </c>
      <c r="M275" s="26">
        <v>39096.041666666664</v>
      </c>
      <c r="N275" s="6">
        <v>290.13</v>
      </c>
      <c r="O275" s="6">
        <v>290.11</v>
      </c>
      <c r="P275" s="6">
        <v>218.69</v>
      </c>
      <c r="Q275" s="6">
        <v>218.67</v>
      </c>
      <c r="R275" s="21"/>
    </row>
    <row r="276" spans="1:18" s="20" customFormat="1">
      <c r="A276" s="23">
        <v>39103.041666666664</v>
      </c>
      <c r="B276" s="6">
        <v>290.85000000000002</v>
      </c>
      <c r="C276" s="6">
        <v>290.84000000000003</v>
      </c>
      <c r="D276" s="6">
        <v>219.57</v>
      </c>
      <c r="E276" s="6">
        <v>219.47</v>
      </c>
      <c r="G276" s="26">
        <v>39103.041666666664</v>
      </c>
      <c r="H276" s="6">
        <v>288.61</v>
      </c>
      <c r="I276" s="6">
        <v>288.51000000000005</v>
      </c>
      <c r="J276" s="6">
        <v>217.98999999999998</v>
      </c>
      <c r="K276" s="6">
        <v>217.9</v>
      </c>
      <c r="M276" s="26">
        <v>39103.041666666664</v>
      </c>
      <c r="N276" s="6">
        <v>289.99</v>
      </c>
      <c r="O276" s="6">
        <v>289.93</v>
      </c>
      <c r="P276" s="6">
        <v>218.76999999999998</v>
      </c>
      <c r="Q276" s="6">
        <v>218.72</v>
      </c>
      <c r="R276" s="21"/>
    </row>
    <row r="277" spans="1:18" s="20" customFormat="1">
      <c r="A277" s="23">
        <v>39110.041666666664</v>
      </c>
      <c r="B277" s="6">
        <v>290.51000000000005</v>
      </c>
      <c r="C277" s="6">
        <v>290.41000000000003</v>
      </c>
      <c r="D277" s="6">
        <v>219.56</v>
      </c>
      <c r="E277" s="6">
        <v>219.46</v>
      </c>
      <c r="G277" s="26">
        <v>39110.041666666664</v>
      </c>
      <c r="H277" s="6">
        <v>288.34000000000003</v>
      </c>
      <c r="I277" s="6">
        <v>288.3</v>
      </c>
      <c r="J277" s="6">
        <v>217.73999999999998</v>
      </c>
      <c r="K277" s="6">
        <v>217.6</v>
      </c>
      <c r="M277" s="26">
        <v>39110.041666666664</v>
      </c>
      <c r="N277" s="6">
        <v>289.79000000000002</v>
      </c>
      <c r="O277" s="6">
        <v>289.68</v>
      </c>
      <c r="P277" s="6">
        <v>218.88</v>
      </c>
      <c r="Q277" s="6">
        <v>218.73</v>
      </c>
      <c r="R277" s="21"/>
    </row>
    <row r="278" spans="1:18" s="20" customFormat="1">
      <c r="A278" s="23">
        <v>39117.041666666664</v>
      </c>
      <c r="B278" s="6">
        <v>290.79000000000002</v>
      </c>
      <c r="C278" s="6">
        <v>290.69</v>
      </c>
      <c r="D278" s="6">
        <v>219.53</v>
      </c>
      <c r="E278" s="6">
        <v>219.43</v>
      </c>
      <c r="G278" s="26">
        <v>39117.041666666664</v>
      </c>
      <c r="H278" s="6">
        <v>289.51000000000005</v>
      </c>
      <c r="I278" s="6">
        <v>289.40000000000003</v>
      </c>
      <c r="J278" s="6">
        <v>218.21</v>
      </c>
      <c r="K278" s="6">
        <v>218.04</v>
      </c>
      <c r="M278" s="26">
        <v>39117.041666666664</v>
      </c>
      <c r="N278" s="6">
        <v>290.04000000000002</v>
      </c>
      <c r="O278" s="6">
        <v>289.95000000000005</v>
      </c>
      <c r="P278" s="6">
        <v>218.85</v>
      </c>
      <c r="Q278" s="6">
        <v>218.72</v>
      </c>
      <c r="R278" s="21"/>
    </row>
    <row r="279" spans="1:18" s="20" customFormat="1">
      <c r="A279" s="23">
        <v>39124.041666666664</v>
      </c>
      <c r="B279" s="6">
        <v>290.43</v>
      </c>
      <c r="C279" s="6">
        <v>290.40000000000003</v>
      </c>
      <c r="D279" s="6">
        <v>219.53</v>
      </c>
      <c r="E279" s="6">
        <v>219.48</v>
      </c>
      <c r="G279" s="26">
        <v>39124.041666666664</v>
      </c>
      <c r="H279" s="6">
        <v>288.39000000000004</v>
      </c>
      <c r="I279" s="6">
        <v>288.3</v>
      </c>
      <c r="J279" s="6">
        <v>218.1</v>
      </c>
      <c r="K279" s="6">
        <v>217.94</v>
      </c>
      <c r="M279" s="26">
        <v>39124.041666666664</v>
      </c>
      <c r="N279" s="6">
        <v>289.53000000000003</v>
      </c>
      <c r="O279" s="6">
        <v>289.44</v>
      </c>
      <c r="P279" s="6">
        <v>218.71</v>
      </c>
      <c r="Q279" s="6">
        <v>218.60999999999999</v>
      </c>
      <c r="R279" s="21"/>
    </row>
    <row r="280" spans="1:18" s="20" customFormat="1">
      <c r="A280" s="23">
        <v>39131.041666666664</v>
      </c>
      <c r="B280" s="6">
        <v>290.55</v>
      </c>
      <c r="C280" s="6">
        <v>290.49</v>
      </c>
      <c r="D280" s="6">
        <v>219.48</v>
      </c>
      <c r="E280" s="6">
        <v>219.38</v>
      </c>
      <c r="G280" s="26">
        <v>39131.041666666664</v>
      </c>
      <c r="H280" s="6">
        <v>289.59000000000003</v>
      </c>
      <c r="I280" s="6">
        <v>289.47000000000003</v>
      </c>
      <c r="J280" s="6">
        <v>218.25</v>
      </c>
      <c r="K280" s="6">
        <v>218.07</v>
      </c>
      <c r="M280" s="26">
        <v>39131.041666666664</v>
      </c>
      <c r="N280" s="6">
        <v>290.03000000000003</v>
      </c>
      <c r="O280" s="6">
        <v>289.92</v>
      </c>
      <c r="P280" s="6">
        <v>218.82999999999998</v>
      </c>
      <c r="Q280" s="6">
        <v>218.68</v>
      </c>
      <c r="R280" s="21"/>
    </row>
    <row r="281" spans="1:18" s="20" customFormat="1">
      <c r="A281" s="23">
        <v>39138.041666666664</v>
      </c>
      <c r="B281" s="6">
        <v>290.43</v>
      </c>
      <c r="C281" s="6">
        <v>290.36</v>
      </c>
      <c r="D281" s="6">
        <v>219.64</v>
      </c>
      <c r="E281" s="6">
        <v>219.35999999999999</v>
      </c>
      <c r="G281" s="26">
        <v>39138.041666666664</v>
      </c>
      <c r="H281" s="6">
        <v>288.5</v>
      </c>
      <c r="I281" s="6">
        <v>288.32000000000005</v>
      </c>
      <c r="J281" s="6">
        <v>217.79999999999998</v>
      </c>
      <c r="K281" s="6">
        <v>217.6</v>
      </c>
      <c r="M281" s="26">
        <v>39138.041666666664</v>
      </c>
      <c r="N281" s="6">
        <v>289.75</v>
      </c>
      <c r="O281" s="6">
        <v>289.57000000000005</v>
      </c>
      <c r="P281" s="6">
        <v>218.93</v>
      </c>
      <c r="Q281" s="6">
        <v>218.69</v>
      </c>
      <c r="R281" s="21"/>
    </row>
    <row r="282" spans="1:18" s="20" customFormat="1">
      <c r="A282" s="23">
        <v>39145.041666666664</v>
      </c>
      <c r="B282" s="6">
        <v>290.60000000000002</v>
      </c>
      <c r="C282" s="6">
        <v>290.5</v>
      </c>
      <c r="D282" s="6">
        <v>219.46</v>
      </c>
      <c r="E282" s="6">
        <v>219.35999999999999</v>
      </c>
      <c r="G282" s="26">
        <v>39145.041666666664</v>
      </c>
      <c r="H282" s="6">
        <v>289.83000000000004</v>
      </c>
      <c r="I282" s="6">
        <v>289.67</v>
      </c>
      <c r="J282" s="6">
        <v>218.38</v>
      </c>
      <c r="K282" s="6">
        <v>218.21</v>
      </c>
      <c r="M282" s="26">
        <v>39145.041666666664</v>
      </c>
      <c r="N282" s="6">
        <v>290.22000000000003</v>
      </c>
      <c r="O282" s="6">
        <v>290.12</v>
      </c>
      <c r="P282" s="6">
        <v>219.09</v>
      </c>
      <c r="Q282" s="6">
        <v>218.95</v>
      </c>
      <c r="R282" s="21"/>
    </row>
    <row r="283" spans="1:18" s="20" customFormat="1">
      <c r="A283" s="23">
        <v>39152.041666666664</v>
      </c>
      <c r="B283" s="6">
        <v>290.64000000000004</v>
      </c>
      <c r="C283" s="6">
        <v>290.61</v>
      </c>
      <c r="D283" s="6">
        <v>219.59</v>
      </c>
      <c r="E283" s="6">
        <v>219.48999999999998</v>
      </c>
      <c r="G283" s="26">
        <v>39152.041666666664</v>
      </c>
      <c r="H283" s="6">
        <v>289.46000000000004</v>
      </c>
      <c r="I283" s="6">
        <v>289.36</v>
      </c>
      <c r="J283" s="6">
        <v>218.42</v>
      </c>
      <c r="K283" s="6">
        <v>218.31</v>
      </c>
      <c r="M283" s="26">
        <v>39152.041666666664</v>
      </c>
      <c r="N283" s="6">
        <v>290.09000000000003</v>
      </c>
      <c r="O283" s="6">
        <v>290.03000000000003</v>
      </c>
      <c r="P283" s="6">
        <v>219.07999999999998</v>
      </c>
      <c r="Q283" s="6">
        <v>219</v>
      </c>
      <c r="R283" s="21"/>
    </row>
    <row r="284" spans="1:18" s="20" customFormat="1">
      <c r="A284" s="23">
        <v>39159.041666666664</v>
      </c>
      <c r="B284" s="6">
        <v>292.81</v>
      </c>
      <c r="C284" s="6">
        <v>291.13</v>
      </c>
      <c r="D284" s="6">
        <v>223.10999999999999</v>
      </c>
      <c r="E284" s="6">
        <v>220.91</v>
      </c>
      <c r="G284" s="26">
        <v>39159.041666666664</v>
      </c>
      <c r="H284" s="6">
        <v>288.5</v>
      </c>
      <c r="I284" s="6">
        <v>288.36</v>
      </c>
      <c r="J284" s="6">
        <v>218.54999999999998</v>
      </c>
      <c r="K284" s="6">
        <v>218.38</v>
      </c>
      <c r="M284" s="26">
        <v>39159.041666666664</v>
      </c>
      <c r="N284" s="6">
        <v>290.70000000000005</v>
      </c>
      <c r="O284" s="6">
        <v>290.06</v>
      </c>
      <c r="P284" s="6">
        <v>220.16</v>
      </c>
      <c r="Q284" s="6">
        <v>219.31</v>
      </c>
      <c r="R284" s="21"/>
    </row>
    <row r="285" spans="1:18" s="20" customFormat="1">
      <c r="A285" s="23">
        <v>39166.041666666664</v>
      </c>
      <c r="B285" s="6">
        <v>292.77000000000004</v>
      </c>
      <c r="C285" s="6">
        <v>291.11</v>
      </c>
      <c r="D285" s="6">
        <v>223.12</v>
      </c>
      <c r="E285" s="6">
        <v>220.91</v>
      </c>
      <c r="G285" s="26">
        <v>39166.041666666664</v>
      </c>
      <c r="H285" s="6">
        <v>289.21000000000004</v>
      </c>
      <c r="I285" s="6">
        <v>288.77000000000004</v>
      </c>
      <c r="J285" s="6">
        <v>219.32999999999998</v>
      </c>
      <c r="K285" s="6">
        <v>218.93</v>
      </c>
      <c r="M285" s="26">
        <v>39166.041666666664</v>
      </c>
      <c r="N285" s="6">
        <v>290.97000000000003</v>
      </c>
      <c r="O285" s="6">
        <v>290.06</v>
      </c>
      <c r="P285" s="6">
        <v>220.72</v>
      </c>
      <c r="Q285" s="6">
        <v>219.47</v>
      </c>
      <c r="R285" s="21"/>
    </row>
    <row r="286" spans="1:18" s="20" customFormat="1">
      <c r="A286" s="23">
        <v>39173.041666666664</v>
      </c>
      <c r="B286" s="6">
        <v>290.8</v>
      </c>
      <c r="C286" s="6">
        <v>290.76000000000005</v>
      </c>
      <c r="D286" s="6">
        <v>219.66</v>
      </c>
      <c r="E286" s="6">
        <v>219.48</v>
      </c>
      <c r="G286" s="26">
        <v>39173.041666666664</v>
      </c>
      <c r="H286" s="6">
        <v>289.73</v>
      </c>
      <c r="I286" s="6">
        <v>289.57000000000005</v>
      </c>
      <c r="J286" s="6">
        <v>218.79999999999998</v>
      </c>
      <c r="K286" s="6">
        <v>218.68</v>
      </c>
      <c r="M286" s="26">
        <v>39173.041666666664</v>
      </c>
      <c r="N286" s="6">
        <v>290.37</v>
      </c>
      <c r="O286" s="6">
        <v>290.24</v>
      </c>
      <c r="P286" s="6">
        <v>219.28</v>
      </c>
      <c r="Q286" s="6">
        <v>219.09</v>
      </c>
      <c r="R286" s="21"/>
    </row>
    <row r="287" spans="1:18" s="20" customFormat="1">
      <c r="A287" s="23">
        <v>39180.041666666664</v>
      </c>
      <c r="B287" s="6">
        <v>291.21000000000004</v>
      </c>
      <c r="C287" s="6">
        <v>290.69</v>
      </c>
      <c r="D287" s="6">
        <v>220.69</v>
      </c>
      <c r="E287" s="6">
        <v>219.51</v>
      </c>
      <c r="G287" s="26">
        <v>39180.041666666664</v>
      </c>
      <c r="H287" s="6">
        <v>290.06</v>
      </c>
      <c r="I287" s="6">
        <v>289.71000000000004</v>
      </c>
      <c r="J287" s="6">
        <v>219.29</v>
      </c>
      <c r="K287" s="6">
        <v>219.12</v>
      </c>
      <c r="M287" s="26">
        <v>39180.041666666664</v>
      </c>
      <c r="N287" s="6">
        <v>290.46000000000004</v>
      </c>
      <c r="O287" s="6">
        <v>290.05</v>
      </c>
      <c r="P287" s="6">
        <v>219.84</v>
      </c>
      <c r="Q287" s="6">
        <v>219.32</v>
      </c>
      <c r="R287" s="21"/>
    </row>
    <row r="288" spans="1:18" s="20" customFormat="1">
      <c r="A288" s="23">
        <v>39187.041666666664</v>
      </c>
      <c r="B288" s="6">
        <v>291.75</v>
      </c>
      <c r="C288" s="6">
        <v>290.66000000000003</v>
      </c>
      <c r="D288" s="6">
        <v>221.26</v>
      </c>
      <c r="E288" s="6">
        <v>219.54999999999998</v>
      </c>
      <c r="G288" s="26">
        <v>39187.041666666664</v>
      </c>
      <c r="H288" s="6">
        <v>290.15000000000003</v>
      </c>
      <c r="I288" s="6">
        <v>289.52000000000004</v>
      </c>
      <c r="J288" s="6">
        <v>219.29999999999998</v>
      </c>
      <c r="K288" s="6">
        <v>219.13</v>
      </c>
      <c r="M288" s="26">
        <v>39187.041666666664</v>
      </c>
      <c r="N288" s="6">
        <v>290.53000000000003</v>
      </c>
      <c r="O288" s="6">
        <v>290.05</v>
      </c>
      <c r="P288" s="6">
        <v>219.89</v>
      </c>
      <c r="Q288" s="6">
        <v>219.31</v>
      </c>
      <c r="R288" s="21"/>
    </row>
    <row r="289" spans="1:18" s="20" customFormat="1">
      <c r="A289" s="23">
        <v>39194.041666666664</v>
      </c>
      <c r="B289" s="6">
        <v>290.76000000000005</v>
      </c>
      <c r="C289" s="6">
        <v>290.76000000000005</v>
      </c>
      <c r="D289" s="6">
        <v>219.82</v>
      </c>
      <c r="E289" s="6">
        <v>219.46</v>
      </c>
      <c r="G289" s="26">
        <v>39194.041666666664</v>
      </c>
      <c r="H289" s="6">
        <v>290.13</v>
      </c>
      <c r="I289" s="6">
        <v>289.77000000000004</v>
      </c>
      <c r="J289" s="6">
        <v>219.28</v>
      </c>
      <c r="K289" s="6">
        <v>219.06</v>
      </c>
      <c r="M289" s="26">
        <v>39194.041666666664</v>
      </c>
      <c r="N289" s="6">
        <v>290.32000000000005</v>
      </c>
      <c r="O289" s="6">
        <v>290.01000000000005</v>
      </c>
      <c r="P289" s="6">
        <v>219.65</v>
      </c>
      <c r="Q289" s="6">
        <v>219.29</v>
      </c>
      <c r="R289" s="21"/>
    </row>
    <row r="290" spans="1:18" s="20" customFormat="1">
      <c r="A290" s="23">
        <v>39201.041666666664</v>
      </c>
      <c r="B290" s="6">
        <v>290.83000000000004</v>
      </c>
      <c r="C290" s="6">
        <v>290.76000000000005</v>
      </c>
      <c r="D290" s="6">
        <v>219.73</v>
      </c>
      <c r="E290" s="6">
        <v>219.57</v>
      </c>
      <c r="G290" s="26">
        <v>39201.041666666664</v>
      </c>
      <c r="H290" s="6">
        <v>290.29000000000002</v>
      </c>
      <c r="I290" s="6">
        <v>290.06</v>
      </c>
      <c r="J290" s="6">
        <v>219.18</v>
      </c>
      <c r="K290" s="6">
        <v>219.01999999999998</v>
      </c>
      <c r="M290" s="26">
        <v>39201.041666666664</v>
      </c>
      <c r="N290" s="6">
        <v>290.56</v>
      </c>
      <c r="O290" s="6">
        <v>290.39000000000004</v>
      </c>
      <c r="P290" s="6">
        <v>219.51</v>
      </c>
      <c r="Q290" s="6">
        <v>219.32999999999998</v>
      </c>
      <c r="R290" s="21"/>
    </row>
    <row r="291" spans="1:18" s="20" customFormat="1">
      <c r="A291" s="23">
        <v>39208.041666666664</v>
      </c>
      <c r="B291" s="6">
        <v>290.84000000000003</v>
      </c>
      <c r="C291" s="6">
        <v>290.8</v>
      </c>
      <c r="D291" s="6">
        <v>219.79999999999998</v>
      </c>
      <c r="E291" s="6">
        <v>219.7</v>
      </c>
      <c r="G291" s="26">
        <v>39208.041666666664</v>
      </c>
      <c r="H291" s="6">
        <v>290.05</v>
      </c>
      <c r="I291" s="6">
        <v>289.91000000000003</v>
      </c>
      <c r="J291" s="6">
        <v>218.62</v>
      </c>
      <c r="K291" s="6">
        <v>218.51</v>
      </c>
      <c r="M291" s="26">
        <v>39208.041666666664</v>
      </c>
      <c r="N291" s="6">
        <v>290.46000000000004</v>
      </c>
      <c r="O291" s="6">
        <v>290.37</v>
      </c>
      <c r="P291" s="6">
        <v>219.34</v>
      </c>
      <c r="Q291" s="6">
        <v>219.23999999999998</v>
      </c>
      <c r="R291" s="21"/>
    </row>
    <row r="292" spans="1:18" s="20" customFormat="1">
      <c r="A292" s="23">
        <v>39215.041666666664</v>
      </c>
      <c r="B292" s="6">
        <v>290.69</v>
      </c>
      <c r="C292" s="6">
        <v>290.60000000000002</v>
      </c>
      <c r="D292" s="6">
        <v>219.85999999999999</v>
      </c>
      <c r="E292" s="6">
        <v>219.67</v>
      </c>
      <c r="G292" s="26">
        <v>39215.041666666664</v>
      </c>
      <c r="H292" s="6">
        <v>289.22000000000003</v>
      </c>
      <c r="I292" s="6">
        <v>289.08000000000004</v>
      </c>
      <c r="J292" s="6">
        <v>218.23999999999998</v>
      </c>
      <c r="K292" s="6">
        <v>218.06</v>
      </c>
      <c r="M292" s="26">
        <v>39215.041666666664</v>
      </c>
      <c r="N292" s="6">
        <v>290.28000000000003</v>
      </c>
      <c r="O292" s="6">
        <v>290.14000000000004</v>
      </c>
      <c r="P292" s="6">
        <v>219.42</v>
      </c>
      <c r="Q292" s="6">
        <v>219.23999999999998</v>
      </c>
      <c r="R292" s="21"/>
    </row>
    <row r="293" spans="1:18" s="20" customFormat="1">
      <c r="A293" s="23">
        <v>39222.041666666664</v>
      </c>
      <c r="B293" s="6">
        <v>290.87</v>
      </c>
      <c r="C293" s="6">
        <v>290.60000000000002</v>
      </c>
      <c r="D293" s="6">
        <v>220.41</v>
      </c>
      <c r="E293" s="6">
        <v>219.37</v>
      </c>
      <c r="G293" s="26">
        <v>39222.041666666664</v>
      </c>
      <c r="H293" s="6">
        <v>289.88</v>
      </c>
      <c r="I293" s="6">
        <v>289.54000000000002</v>
      </c>
      <c r="J293" s="6">
        <v>219.14</v>
      </c>
      <c r="K293" s="6">
        <v>218.89</v>
      </c>
      <c r="M293" s="26">
        <v>39222.041666666664</v>
      </c>
      <c r="N293" s="6">
        <v>290.29000000000002</v>
      </c>
      <c r="O293" s="6">
        <v>289.94</v>
      </c>
      <c r="P293" s="6">
        <v>219.72</v>
      </c>
      <c r="Q293" s="6">
        <v>219.23999999999998</v>
      </c>
      <c r="R293" s="21"/>
    </row>
    <row r="294" spans="1:18" s="20" customFormat="1">
      <c r="A294" s="23">
        <v>39229.041666666664</v>
      </c>
      <c r="B294" s="6">
        <v>290.68</v>
      </c>
      <c r="C294" s="6">
        <v>290.64000000000004</v>
      </c>
      <c r="D294" s="6">
        <v>219.7</v>
      </c>
      <c r="E294" s="6">
        <v>219.6</v>
      </c>
      <c r="G294" s="26">
        <v>39229.041666666664</v>
      </c>
      <c r="H294" s="6">
        <v>290.13</v>
      </c>
      <c r="I294" s="6">
        <v>289.88</v>
      </c>
      <c r="J294" s="6">
        <v>219.2</v>
      </c>
      <c r="K294" s="6">
        <v>219.09</v>
      </c>
      <c r="M294" s="26">
        <v>39229.041666666664</v>
      </c>
      <c r="N294" s="6">
        <v>290.38</v>
      </c>
      <c r="O294" s="6">
        <v>290.22000000000003</v>
      </c>
      <c r="P294" s="6">
        <v>219.53</v>
      </c>
      <c r="Q294" s="6">
        <v>219.29999999999998</v>
      </c>
      <c r="R294" s="21"/>
    </row>
    <row r="295" spans="1:18" s="20" customFormat="1">
      <c r="A295" s="23">
        <v>39236.041666666664</v>
      </c>
      <c r="B295" s="6">
        <v>290.87</v>
      </c>
      <c r="C295" s="6">
        <v>290.81</v>
      </c>
      <c r="D295" s="6">
        <v>219.73999999999998</v>
      </c>
      <c r="E295" s="6">
        <v>219.7</v>
      </c>
      <c r="G295" s="26">
        <v>39236.041666666664</v>
      </c>
      <c r="H295" s="6">
        <v>289.40000000000003</v>
      </c>
      <c r="I295" s="6">
        <v>289.3</v>
      </c>
      <c r="J295" s="6">
        <v>218.4</v>
      </c>
      <c r="K295" s="6">
        <v>218.32999999999998</v>
      </c>
      <c r="M295" s="26">
        <v>39236.041666666664</v>
      </c>
      <c r="N295" s="6">
        <v>290.27000000000004</v>
      </c>
      <c r="O295" s="6">
        <v>290.22000000000003</v>
      </c>
      <c r="P295" s="6">
        <v>219.19</v>
      </c>
      <c r="Q295" s="6">
        <v>219.13</v>
      </c>
      <c r="R295" s="21"/>
    </row>
    <row r="296" spans="1:18" s="20" customFormat="1">
      <c r="A296" s="23">
        <v>39243.041666666664</v>
      </c>
      <c r="B296" s="6">
        <v>290.79000000000002</v>
      </c>
      <c r="C296" s="6">
        <v>290.79000000000002</v>
      </c>
      <c r="D296" s="6">
        <v>219.46</v>
      </c>
      <c r="E296" s="6">
        <v>219.46</v>
      </c>
      <c r="G296" s="26">
        <v>39243.041666666664</v>
      </c>
      <c r="H296" s="6">
        <v>289.06</v>
      </c>
      <c r="I296" s="6">
        <v>288.94</v>
      </c>
      <c r="J296" s="6">
        <v>217.81</v>
      </c>
      <c r="K296" s="6">
        <v>217.71</v>
      </c>
      <c r="M296" s="26">
        <v>39243.041666666664</v>
      </c>
      <c r="N296" s="6">
        <v>290.02000000000004</v>
      </c>
      <c r="O296" s="6">
        <v>289.97000000000003</v>
      </c>
      <c r="P296" s="6">
        <v>218.93</v>
      </c>
      <c r="Q296" s="6">
        <v>218.88</v>
      </c>
      <c r="R296" s="21"/>
    </row>
    <row r="297" spans="1:18" s="20" customFormat="1">
      <c r="A297" s="23">
        <v>39250.041666666664</v>
      </c>
      <c r="B297" s="6">
        <v>290.8</v>
      </c>
      <c r="C297" s="6">
        <v>290.79000000000002</v>
      </c>
      <c r="D297" s="6">
        <v>219.54999999999998</v>
      </c>
      <c r="E297" s="6">
        <v>219.5</v>
      </c>
      <c r="G297" s="26">
        <v>39250.041666666664</v>
      </c>
      <c r="H297" s="6">
        <v>288.83000000000004</v>
      </c>
      <c r="I297" s="6">
        <v>288.69</v>
      </c>
      <c r="J297" s="6">
        <v>218.01999999999998</v>
      </c>
      <c r="K297" s="6">
        <v>217.92</v>
      </c>
      <c r="M297" s="26">
        <v>39250.041666666664</v>
      </c>
      <c r="N297" s="6">
        <v>290</v>
      </c>
      <c r="O297" s="6">
        <v>289.93</v>
      </c>
      <c r="P297" s="6">
        <v>218.97</v>
      </c>
      <c r="Q297" s="6">
        <v>218.9</v>
      </c>
      <c r="R297" s="21"/>
    </row>
    <row r="298" spans="1:18" s="20" customFormat="1">
      <c r="A298" s="23">
        <v>39257.041666666664</v>
      </c>
      <c r="B298" s="6">
        <v>290.8</v>
      </c>
      <c r="C298" s="6">
        <v>290.76000000000005</v>
      </c>
      <c r="D298" s="6">
        <v>219.62</v>
      </c>
      <c r="E298" s="6">
        <v>219.53</v>
      </c>
      <c r="G298" s="26">
        <v>39257.041666666664</v>
      </c>
      <c r="H298" s="6">
        <v>288.78000000000003</v>
      </c>
      <c r="I298" s="6">
        <v>288.68</v>
      </c>
      <c r="J298" s="6">
        <v>217.76</v>
      </c>
      <c r="K298" s="6">
        <v>217.66</v>
      </c>
      <c r="M298" s="26">
        <v>39257.041666666664</v>
      </c>
      <c r="N298" s="6">
        <v>289.89000000000004</v>
      </c>
      <c r="O298" s="6">
        <v>289.81</v>
      </c>
      <c r="P298" s="6">
        <v>218.93</v>
      </c>
      <c r="Q298" s="6">
        <v>218.85</v>
      </c>
      <c r="R298" s="21"/>
    </row>
    <row r="299" spans="1:18" s="20" customFormat="1">
      <c r="A299" s="23">
        <v>39264.041666666664</v>
      </c>
      <c r="B299" s="6">
        <v>290.86</v>
      </c>
      <c r="C299" s="6">
        <v>290.79000000000002</v>
      </c>
      <c r="D299" s="6">
        <v>219.51999999999998</v>
      </c>
      <c r="E299" s="6">
        <v>219.43</v>
      </c>
      <c r="G299" s="26">
        <v>39264.041666666664</v>
      </c>
      <c r="H299" s="6">
        <v>289.31</v>
      </c>
      <c r="I299" s="6">
        <v>289.21000000000004</v>
      </c>
      <c r="J299" s="6">
        <v>217.95</v>
      </c>
      <c r="K299" s="6">
        <v>217.85</v>
      </c>
      <c r="M299" s="26">
        <v>39264.041666666664</v>
      </c>
      <c r="N299" s="6">
        <v>290.18</v>
      </c>
      <c r="O299" s="6">
        <v>290.11</v>
      </c>
      <c r="P299" s="6">
        <v>219</v>
      </c>
      <c r="Q299" s="6">
        <v>218.93</v>
      </c>
      <c r="R299" s="21"/>
    </row>
    <row r="300" spans="1:18" s="20" customFormat="1">
      <c r="A300" s="23">
        <v>39271.041666666664</v>
      </c>
      <c r="B300" s="6">
        <v>290.89000000000004</v>
      </c>
      <c r="C300" s="6">
        <v>290.85000000000002</v>
      </c>
      <c r="D300" s="6">
        <v>219.5</v>
      </c>
      <c r="E300" s="6">
        <v>219.44</v>
      </c>
      <c r="G300" s="26">
        <v>39271.041666666664</v>
      </c>
      <c r="H300" s="6">
        <v>288.96000000000004</v>
      </c>
      <c r="I300" s="6">
        <v>288.81</v>
      </c>
      <c r="J300" s="6">
        <v>217.73</v>
      </c>
      <c r="K300" s="6">
        <v>217.6</v>
      </c>
      <c r="M300" s="26">
        <v>39271.041666666664</v>
      </c>
      <c r="N300" s="6">
        <v>289.99</v>
      </c>
      <c r="O300" s="6">
        <v>289.93</v>
      </c>
      <c r="P300" s="6">
        <v>218.82</v>
      </c>
      <c r="Q300" s="6">
        <v>218.76</v>
      </c>
      <c r="R300" s="21"/>
    </row>
    <row r="301" spans="1:18" s="20" customFormat="1">
      <c r="A301" s="23">
        <v>39278.041666666664</v>
      </c>
      <c r="B301" s="6">
        <v>290.81</v>
      </c>
      <c r="C301" s="6">
        <v>290.81</v>
      </c>
      <c r="D301" s="6">
        <v>219.32999999999998</v>
      </c>
      <c r="E301" s="6">
        <v>219.32999999999998</v>
      </c>
      <c r="G301" s="26">
        <v>39278.041666666664</v>
      </c>
      <c r="H301" s="6">
        <v>288.51000000000005</v>
      </c>
      <c r="I301" s="6">
        <v>288.37</v>
      </c>
      <c r="J301" s="6">
        <v>217.95</v>
      </c>
      <c r="K301" s="6">
        <v>217.82</v>
      </c>
      <c r="M301" s="26">
        <v>39278.041666666664</v>
      </c>
      <c r="N301" s="6">
        <v>289.89000000000004</v>
      </c>
      <c r="O301" s="6">
        <v>289.85000000000002</v>
      </c>
      <c r="P301" s="6">
        <v>218.9</v>
      </c>
      <c r="Q301" s="6">
        <v>218.87</v>
      </c>
      <c r="R301" s="21"/>
    </row>
    <row r="302" spans="1:18" s="20" customFormat="1">
      <c r="A302" s="23">
        <v>39285.041666666664</v>
      </c>
      <c r="B302" s="6">
        <v>290.81</v>
      </c>
      <c r="C302" s="6">
        <v>290.81</v>
      </c>
      <c r="D302" s="6">
        <v>219.35</v>
      </c>
      <c r="E302" s="6">
        <v>219.35</v>
      </c>
      <c r="G302" s="26">
        <v>39285.041666666664</v>
      </c>
      <c r="H302" s="6">
        <v>288.40000000000003</v>
      </c>
      <c r="I302" s="6">
        <v>288.3</v>
      </c>
      <c r="J302" s="6">
        <v>217.98999999999998</v>
      </c>
      <c r="K302" s="6">
        <v>217.87</v>
      </c>
      <c r="M302" s="26">
        <v>39285.041666666664</v>
      </c>
      <c r="N302" s="6">
        <v>289.83000000000004</v>
      </c>
      <c r="O302" s="6">
        <v>289.79000000000002</v>
      </c>
      <c r="P302" s="6">
        <v>218.88</v>
      </c>
      <c r="Q302" s="6">
        <v>218.85</v>
      </c>
      <c r="R302" s="21"/>
    </row>
    <row r="303" spans="1:18" s="20" customFormat="1">
      <c r="A303" s="23">
        <v>39292.041666666664</v>
      </c>
      <c r="B303" s="6">
        <v>290.85000000000002</v>
      </c>
      <c r="C303" s="6">
        <v>290.85000000000002</v>
      </c>
      <c r="D303" s="6">
        <v>219.56</v>
      </c>
      <c r="E303" s="6">
        <v>219.46</v>
      </c>
      <c r="G303" s="26">
        <v>39292.041666666664</v>
      </c>
      <c r="H303" s="6">
        <v>289.09000000000003</v>
      </c>
      <c r="I303" s="6">
        <v>288.98</v>
      </c>
      <c r="J303" s="6">
        <v>218.03</v>
      </c>
      <c r="K303" s="6">
        <v>217.92</v>
      </c>
      <c r="M303" s="26">
        <v>39292.041666666664</v>
      </c>
      <c r="N303" s="6">
        <v>290.10000000000002</v>
      </c>
      <c r="O303" s="6">
        <v>290.04000000000002</v>
      </c>
      <c r="P303" s="6">
        <v>218.95</v>
      </c>
      <c r="Q303" s="6">
        <v>218.89</v>
      </c>
      <c r="R303" s="21"/>
    </row>
    <row r="304" spans="1:18" s="20" customFormat="1">
      <c r="A304" s="23">
        <v>39299.041666666664</v>
      </c>
      <c r="B304" s="6">
        <v>290.93</v>
      </c>
      <c r="C304" s="6">
        <v>290.93</v>
      </c>
      <c r="D304" s="6">
        <v>219.51</v>
      </c>
      <c r="E304" s="6">
        <v>219.51</v>
      </c>
      <c r="G304" s="26">
        <v>39299.041666666664</v>
      </c>
      <c r="H304" s="6">
        <v>288.87</v>
      </c>
      <c r="I304" s="6">
        <v>288.79000000000002</v>
      </c>
      <c r="J304" s="6">
        <v>217.95</v>
      </c>
      <c r="K304" s="6">
        <v>217.85999999999999</v>
      </c>
      <c r="M304" s="26">
        <v>39299.041666666664</v>
      </c>
      <c r="N304" s="6">
        <v>290.17</v>
      </c>
      <c r="O304" s="6">
        <v>290.15000000000003</v>
      </c>
      <c r="P304" s="6">
        <v>219.03</v>
      </c>
      <c r="Q304" s="6">
        <v>219.01999999999998</v>
      </c>
      <c r="R304" s="21"/>
    </row>
    <row r="305" spans="1:18" s="20" customFormat="1">
      <c r="A305" s="23">
        <v>39306.041666666664</v>
      </c>
      <c r="B305" s="6">
        <v>290.74</v>
      </c>
      <c r="C305" s="6">
        <v>290.42</v>
      </c>
      <c r="D305" s="6">
        <v>220.45</v>
      </c>
      <c r="E305" s="6">
        <v>219.7</v>
      </c>
      <c r="G305" s="26">
        <v>39306.041666666664</v>
      </c>
      <c r="H305" s="6">
        <v>288.41000000000003</v>
      </c>
      <c r="I305" s="6">
        <v>288.3</v>
      </c>
      <c r="J305" s="6">
        <v>217.79999999999998</v>
      </c>
      <c r="K305" s="6">
        <v>217.6</v>
      </c>
      <c r="M305" s="26">
        <v>39306.041666666664</v>
      </c>
      <c r="N305" s="6">
        <v>289.81</v>
      </c>
      <c r="O305" s="6">
        <v>289.53000000000003</v>
      </c>
      <c r="P305" s="6">
        <v>219.43</v>
      </c>
      <c r="Q305" s="6">
        <v>219.03</v>
      </c>
      <c r="R305" s="21"/>
    </row>
    <row r="306" spans="1:18" s="20" customFormat="1">
      <c r="A306" s="23">
        <v>39313.041666666664</v>
      </c>
      <c r="B306" s="6">
        <v>290.83000000000004</v>
      </c>
      <c r="C306" s="6">
        <v>290.79000000000002</v>
      </c>
      <c r="D306" s="6">
        <v>219.85999999999999</v>
      </c>
      <c r="E306" s="6">
        <v>219.57999999999998</v>
      </c>
      <c r="G306" s="26">
        <v>39313.041666666664</v>
      </c>
      <c r="H306" s="6">
        <v>288.79000000000002</v>
      </c>
      <c r="I306" s="6">
        <v>288.49</v>
      </c>
      <c r="J306" s="6">
        <v>219.09</v>
      </c>
      <c r="K306" s="6">
        <v>218.76</v>
      </c>
      <c r="M306" s="26">
        <v>39313.041666666664</v>
      </c>
      <c r="N306" s="6">
        <v>290.13</v>
      </c>
      <c r="O306" s="6">
        <v>289.97000000000003</v>
      </c>
      <c r="P306" s="6">
        <v>219.51999999999998</v>
      </c>
      <c r="Q306" s="6">
        <v>219.2</v>
      </c>
      <c r="R306" s="21"/>
    </row>
    <row r="307" spans="1:18" s="20" customFormat="1">
      <c r="A307" s="23">
        <v>39320.041666666664</v>
      </c>
      <c r="B307" s="6">
        <v>291.10000000000002</v>
      </c>
      <c r="C307" s="6">
        <v>291.10000000000002</v>
      </c>
      <c r="D307" s="6">
        <v>219.60999999999999</v>
      </c>
      <c r="E307" s="6">
        <v>219.6</v>
      </c>
      <c r="G307" s="26">
        <v>39320.041666666664</v>
      </c>
      <c r="H307" s="6">
        <v>289.15000000000003</v>
      </c>
      <c r="I307" s="6">
        <v>289.04000000000002</v>
      </c>
      <c r="J307" s="6">
        <v>218.12</v>
      </c>
      <c r="K307" s="6">
        <v>218.01</v>
      </c>
      <c r="M307" s="26">
        <v>39320.041666666664</v>
      </c>
      <c r="N307" s="6">
        <v>290.20000000000005</v>
      </c>
      <c r="O307" s="6">
        <v>290.17</v>
      </c>
      <c r="P307" s="6">
        <v>219.07</v>
      </c>
      <c r="Q307" s="6">
        <v>219.03</v>
      </c>
      <c r="R307" s="21"/>
    </row>
    <row r="308" spans="1:18" s="20" customFormat="1">
      <c r="A308" s="23">
        <v>39327.041666666664</v>
      </c>
      <c r="B308" s="6">
        <v>291.02000000000004</v>
      </c>
      <c r="C308" s="6">
        <v>291.02000000000004</v>
      </c>
      <c r="D308" s="6">
        <v>219.60999999999999</v>
      </c>
      <c r="E308" s="6">
        <v>219.6</v>
      </c>
      <c r="G308" s="26">
        <v>39327.041666666664</v>
      </c>
      <c r="H308" s="6">
        <v>289.17</v>
      </c>
      <c r="I308" s="6">
        <v>289.06</v>
      </c>
      <c r="J308" s="6">
        <v>218.18</v>
      </c>
      <c r="K308" s="6">
        <v>218.07</v>
      </c>
      <c r="M308" s="26">
        <v>39327.041666666664</v>
      </c>
      <c r="N308" s="6">
        <v>290.18</v>
      </c>
      <c r="O308" s="6">
        <v>290.14000000000004</v>
      </c>
      <c r="P308" s="6">
        <v>219.03</v>
      </c>
      <c r="Q308" s="6">
        <v>218.98</v>
      </c>
      <c r="R308" s="21"/>
    </row>
    <row r="309" spans="1:18" s="20" customFormat="1">
      <c r="A309" s="23">
        <v>39334.041666666664</v>
      </c>
      <c r="B309" s="6">
        <v>290.83000000000004</v>
      </c>
      <c r="C309" s="6">
        <v>290.83000000000004</v>
      </c>
      <c r="D309" s="6">
        <v>219.32999999999998</v>
      </c>
      <c r="E309" s="6">
        <v>219.32999999999998</v>
      </c>
      <c r="G309" s="26">
        <v>39334.041666666664</v>
      </c>
      <c r="H309" s="6">
        <v>288.95000000000005</v>
      </c>
      <c r="I309" s="6">
        <v>288.95000000000005</v>
      </c>
      <c r="J309" s="6">
        <v>218.01999999999998</v>
      </c>
      <c r="K309" s="6">
        <v>217.94</v>
      </c>
      <c r="M309" s="26">
        <v>39334.041666666664</v>
      </c>
      <c r="N309" s="6">
        <v>290.11</v>
      </c>
      <c r="O309" s="6">
        <v>290.10000000000002</v>
      </c>
      <c r="P309" s="6">
        <v>219.01</v>
      </c>
      <c r="Q309" s="6">
        <v>218.98999999999998</v>
      </c>
      <c r="R309" s="21"/>
    </row>
    <row r="310" spans="1:18" s="20" customFormat="1">
      <c r="A310" s="23">
        <v>39341.041666666664</v>
      </c>
      <c r="B310" s="6">
        <v>290.84000000000003</v>
      </c>
      <c r="C310" s="6">
        <v>290.84000000000003</v>
      </c>
      <c r="D310" s="6">
        <v>219.32999999999998</v>
      </c>
      <c r="E310" s="6">
        <v>219.32999999999998</v>
      </c>
      <c r="G310" s="26">
        <v>39341.041666666664</v>
      </c>
      <c r="H310" s="6">
        <v>289.10000000000002</v>
      </c>
      <c r="I310" s="6">
        <v>289.10000000000002</v>
      </c>
      <c r="J310" s="6">
        <v>218.07999999999998</v>
      </c>
      <c r="K310" s="6">
        <v>218.03</v>
      </c>
      <c r="M310" s="26">
        <v>39341.041666666664</v>
      </c>
      <c r="N310" s="6">
        <v>290.08000000000004</v>
      </c>
      <c r="O310" s="6">
        <v>290.07000000000005</v>
      </c>
      <c r="P310" s="6">
        <v>219.01</v>
      </c>
      <c r="Q310" s="6">
        <v>219</v>
      </c>
      <c r="R310" s="21"/>
    </row>
    <row r="311" spans="1:18" s="20" customFormat="1">
      <c r="A311" s="23">
        <v>39348.041666666664</v>
      </c>
      <c r="B311" s="6">
        <v>290.72000000000003</v>
      </c>
      <c r="C311" s="6">
        <v>290.72000000000003</v>
      </c>
      <c r="D311" s="6">
        <v>219.35999999999999</v>
      </c>
      <c r="E311" s="6">
        <v>219.35999999999999</v>
      </c>
      <c r="G311" s="26">
        <v>39348.041666666664</v>
      </c>
      <c r="H311" s="6">
        <v>288.65000000000003</v>
      </c>
      <c r="I311" s="6">
        <v>288.59000000000003</v>
      </c>
      <c r="J311" s="6">
        <v>218.09</v>
      </c>
      <c r="K311" s="6">
        <v>218.07</v>
      </c>
      <c r="M311" s="26">
        <v>39348.041666666664</v>
      </c>
      <c r="N311" s="6">
        <v>290.04000000000002</v>
      </c>
      <c r="O311" s="6">
        <v>290.02000000000004</v>
      </c>
      <c r="P311" s="6">
        <v>218.98999999999998</v>
      </c>
      <c r="Q311" s="6">
        <v>218.98</v>
      </c>
      <c r="R311" s="21"/>
    </row>
    <row r="312" spans="1:18" s="20" customFormat="1">
      <c r="A312" s="23">
        <v>39355.041666666664</v>
      </c>
      <c r="B312" s="6">
        <v>290.83000000000004</v>
      </c>
      <c r="C312" s="6">
        <v>290.83000000000004</v>
      </c>
      <c r="D312" s="6">
        <v>219.37</v>
      </c>
      <c r="E312" s="6">
        <v>219.37</v>
      </c>
      <c r="G312" s="26">
        <v>39355.041666666664</v>
      </c>
      <c r="H312" s="6">
        <v>288.88</v>
      </c>
      <c r="I312" s="6">
        <v>288.79000000000002</v>
      </c>
      <c r="J312" s="6">
        <v>218.16</v>
      </c>
      <c r="K312" s="6">
        <v>218.13</v>
      </c>
      <c r="M312" s="26">
        <v>39355.041666666664</v>
      </c>
      <c r="N312" s="6">
        <v>290.06</v>
      </c>
      <c r="O312" s="6">
        <v>290.04000000000002</v>
      </c>
      <c r="P312" s="6">
        <v>219.04</v>
      </c>
      <c r="Q312" s="6">
        <v>219.01999999999998</v>
      </c>
      <c r="R312" s="21"/>
    </row>
    <row r="313" spans="1:18" s="20" customFormat="1">
      <c r="A313" s="23">
        <v>39362.041666666664</v>
      </c>
      <c r="B313" s="6">
        <v>290.84000000000003</v>
      </c>
      <c r="C313" s="6">
        <v>290.75</v>
      </c>
      <c r="D313" s="6">
        <v>219.47</v>
      </c>
      <c r="E313" s="6">
        <v>219.47</v>
      </c>
      <c r="G313" s="26">
        <v>39362.041666666664</v>
      </c>
      <c r="H313" s="6">
        <v>288.89000000000004</v>
      </c>
      <c r="I313" s="6">
        <v>288.79000000000002</v>
      </c>
      <c r="J313" s="6">
        <v>218.09</v>
      </c>
      <c r="K313" s="6">
        <v>218</v>
      </c>
      <c r="M313" s="26">
        <v>39362.041666666664</v>
      </c>
      <c r="N313" s="6">
        <v>289.95000000000005</v>
      </c>
      <c r="O313" s="6">
        <v>289.90000000000003</v>
      </c>
      <c r="P313" s="6">
        <v>219.01</v>
      </c>
      <c r="Q313" s="6">
        <v>218.97</v>
      </c>
      <c r="R313" s="21"/>
    </row>
    <row r="314" spans="1:18" s="20" customFormat="1">
      <c r="A314" s="23">
        <v>39369.041666666664</v>
      </c>
      <c r="B314" s="6">
        <v>290.84000000000003</v>
      </c>
      <c r="C314" s="6">
        <v>290.76000000000005</v>
      </c>
      <c r="D314" s="6">
        <v>219.72</v>
      </c>
      <c r="E314" s="6">
        <v>219.47</v>
      </c>
      <c r="G314" s="26">
        <v>39369.041666666664</v>
      </c>
      <c r="H314" s="6">
        <v>288.40000000000003</v>
      </c>
      <c r="I314" s="6">
        <v>288.3</v>
      </c>
      <c r="J314" s="6">
        <v>217.76</v>
      </c>
      <c r="K314" s="6">
        <v>217.6</v>
      </c>
      <c r="M314" s="26">
        <v>39369.041666666664</v>
      </c>
      <c r="N314" s="6">
        <v>289.43</v>
      </c>
      <c r="O314" s="6">
        <v>289.3</v>
      </c>
      <c r="P314" s="6">
        <v>218.85</v>
      </c>
      <c r="Q314" s="6">
        <v>218.72</v>
      </c>
      <c r="R314" s="21"/>
    </row>
    <row r="315" spans="1:18" s="20" customFormat="1">
      <c r="A315" s="23">
        <v>39376.041666666664</v>
      </c>
      <c r="B315" s="6">
        <v>290.53000000000003</v>
      </c>
      <c r="C315" s="6">
        <v>290.36</v>
      </c>
      <c r="D315" s="6">
        <v>219.76999999999998</v>
      </c>
      <c r="E315" s="6">
        <v>219.44</v>
      </c>
      <c r="G315" s="26">
        <v>39376.041666666664</v>
      </c>
      <c r="H315" s="6">
        <v>289.43</v>
      </c>
      <c r="I315" s="6">
        <v>289.16000000000003</v>
      </c>
      <c r="J315" s="6">
        <v>219</v>
      </c>
      <c r="K315" s="6">
        <v>218.88</v>
      </c>
      <c r="M315" s="26">
        <v>39376.041666666664</v>
      </c>
      <c r="N315" s="6">
        <v>290.26000000000005</v>
      </c>
      <c r="O315" s="6">
        <v>290.08000000000004</v>
      </c>
      <c r="P315" s="6">
        <v>219.4</v>
      </c>
      <c r="Q315" s="6">
        <v>219.2</v>
      </c>
      <c r="R315" s="21"/>
    </row>
    <row r="316" spans="1:18" s="20" customFormat="1">
      <c r="A316" s="23">
        <v>39383.041666666664</v>
      </c>
      <c r="B316" s="6">
        <v>291.51000000000005</v>
      </c>
      <c r="C316" s="6">
        <v>290.37</v>
      </c>
      <c r="D316" s="6">
        <v>221.14</v>
      </c>
      <c r="E316" s="6">
        <v>219.69</v>
      </c>
      <c r="G316" s="26">
        <v>39383.041666666664</v>
      </c>
      <c r="H316" s="6">
        <v>289.67</v>
      </c>
      <c r="I316" s="6">
        <v>289.5</v>
      </c>
      <c r="J316" s="6">
        <v>219.04</v>
      </c>
      <c r="K316" s="6">
        <v>218.9</v>
      </c>
      <c r="M316" s="26">
        <v>39383.041666666664</v>
      </c>
      <c r="N316" s="6">
        <v>290.42</v>
      </c>
      <c r="O316" s="6">
        <v>289.98</v>
      </c>
      <c r="P316" s="6">
        <v>219.79</v>
      </c>
      <c r="Q316" s="6">
        <v>219.26</v>
      </c>
      <c r="R316" s="21"/>
    </row>
    <row r="317" spans="1:18" s="20" customFormat="1">
      <c r="A317" s="23">
        <v>39390.041666666664</v>
      </c>
      <c r="B317" s="6">
        <v>290.70000000000005</v>
      </c>
      <c r="C317" s="6">
        <v>290.65000000000003</v>
      </c>
      <c r="D317" s="6">
        <v>219.67</v>
      </c>
      <c r="E317" s="6">
        <v>219.51999999999998</v>
      </c>
      <c r="G317" s="26">
        <v>39390.041666666664</v>
      </c>
      <c r="H317" s="6">
        <v>290.15000000000003</v>
      </c>
      <c r="I317" s="6">
        <v>289.99</v>
      </c>
      <c r="J317" s="6">
        <v>219</v>
      </c>
      <c r="K317" s="6">
        <v>218.85</v>
      </c>
      <c r="M317" s="26">
        <v>39390.041666666664</v>
      </c>
      <c r="N317" s="6">
        <v>290.43</v>
      </c>
      <c r="O317" s="6">
        <v>290.33000000000004</v>
      </c>
      <c r="P317" s="6">
        <v>219.35</v>
      </c>
      <c r="Q317" s="6">
        <v>219.2</v>
      </c>
      <c r="R317" s="21"/>
    </row>
    <row r="318" spans="1:18" s="20" customFormat="1">
      <c r="A318" s="23">
        <v>39397.041666666664</v>
      </c>
      <c r="B318" s="6">
        <v>290.67</v>
      </c>
      <c r="C318" s="6">
        <v>290.63</v>
      </c>
      <c r="D318" s="6">
        <v>219.75</v>
      </c>
      <c r="E318" s="6">
        <v>219.51</v>
      </c>
      <c r="G318" s="26">
        <v>39397.041666666664</v>
      </c>
      <c r="H318" s="6">
        <v>288.5</v>
      </c>
      <c r="I318" s="6">
        <v>288.33000000000004</v>
      </c>
      <c r="J318" s="6">
        <v>218.54</v>
      </c>
      <c r="K318" s="6">
        <v>218.41</v>
      </c>
      <c r="M318" s="26">
        <v>39397.041666666664</v>
      </c>
      <c r="N318" s="6">
        <v>290.03000000000003</v>
      </c>
      <c r="O318" s="6">
        <v>289.90000000000003</v>
      </c>
      <c r="P318" s="6">
        <v>219.25</v>
      </c>
      <c r="Q318" s="6">
        <v>219.07</v>
      </c>
      <c r="R318" s="21"/>
    </row>
    <row r="319" spans="1:18" s="20" customFormat="1">
      <c r="A319" s="23">
        <v>39404.041666666664</v>
      </c>
      <c r="B319" s="6">
        <v>290.62</v>
      </c>
      <c r="C319" s="6">
        <v>290.51000000000005</v>
      </c>
      <c r="D319" s="6">
        <v>219.64</v>
      </c>
      <c r="E319" s="6">
        <v>219.34</v>
      </c>
      <c r="G319" s="26">
        <v>39404.041666666664</v>
      </c>
      <c r="H319" s="6">
        <v>290.09000000000003</v>
      </c>
      <c r="I319" s="6">
        <v>289.76000000000005</v>
      </c>
      <c r="J319" s="6">
        <v>219.2</v>
      </c>
      <c r="K319" s="6">
        <v>218.97</v>
      </c>
      <c r="M319" s="26">
        <v>39404.041666666664</v>
      </c>
      <c r="N319" s="6">
        <v>290.33000000000004</v>
      </c>
      <c r="O319" s="6">
        <v>290.11</v>
      </c>
      <c r="P319" s="6">
        <v>219.51</v>
      </c>
      <c r="Q319" s="6">
        <v>219.23</v>
      </c>
      <c r="R319" s="21"/>
    </row>
    <row r="320" spans="1:18" s="20" customFormat="1">
      <c r="A320" s="23">
        <v>39411.041666666664</v>
      </c>
      <c r="B320" s="6">
        <v>290.71000000000004</v>
      </c>
      <c r="C320" s="6">
        <v>290.61</v>
      </c>
      <c r="D320" s="6">
        <v>219.7</v>
      </c>
      <c r="E320" s="6">
        <v>219.51</v>
      </c>
      <c r="G320" s="26">
        <v>39411.041666666664</v>
      </c>
      <c r="H320" s="6">
        <v>290.28000000000003</v>
      </c>
      <c r="I320" s="6">
        <v>290.12</v>
      </c>
      <c r="J320" s="6">
        <v>219.07999999999998</v>
      </c>
      <c r="K320" s="6">
        <v>218.89</v>
      </c>
      <c r="M320" s="26">
        <v>39411.041666666664</v>
      </c>
      <c r="N320" s="6">
        <v>290.53000000000003</v>
      </c>
      <c r="O320" s="6">
        <v>290.39000000000004</v>
      </c>
      <c r="P320" s="6">
        <v>219.35</v>
      </c>
      <c r="Q320" s="6">
        <v>219.17</v>
      </c>
      <c r="R320" s="21"/>
    </row>
    <row r="321" spans="1:18" s="20" customFormat="1">
      <c r="A321" s="23">
        <v>39418.041666666664</v>
      </c>
      <c r="B321" s="6">
        <v>290.71000000000004</v>
      </c>
      <c r="C321" s="6">
        <v>290.66000000000003</v>
      </c>
      <c r="D321" s="6">
        <v>219.65</v>
      </c>
      <c r="E321" s="6">
        <v>219.54999999999998</v>
      </c>
      <c r="G321" s="26">
        <v>39418.041666666664</v>
      </c>
      <c r="H321" s="6">
        <v>289.91000000000003</v>
      </c>
      <c r="I321" s="6">
        <v>289.81</v>
      </c>
      <c r="J321" s="6">
        <v>218.64</v>
      </c>
      <c r="K321" s="6">
        <v>218.51999999999998</v>
      </c>
      <c r="M321" s="26">
        <v>39418.041666666664</v>
      </c>
      <c r="N321" s="6">
        <v>290.32000000000005</v>
      </c>
      <c r="O321" s="6">
        <v>290.24</v>
      </c>
      <c r="P321" s="6">
        <v>219.23999999999998</v>
      </c>
      <c r="Q321" s="6">
        <v>219.14</v>
      </c>
      <c r="R321" s="21"/>
    </row>
    <row r="322" spans="1:18" s="20" customFormat="1">
      <c r="A322" s="23">
        <v>39425.041666666664</v>
      </c>
      <c r="B322" s="6">
        <v>290.55</v>
      </c>
      <c r="C322" s="6">
        <v>290.53000000000003</v>
      </c>
      <c r="D322" s="6">
        <v>219.60999999999999</v>
      </c>
      <c r="E322" s="6">
        <v>219.51</v>
      </c>
      <c r="G322" s="26">
        <v>39425.041666666664</v>
      </c>
      <c r="H322" s="6">
        <v>288.5</v>
      </c>
      <c r="I322" s="6">
        <v>288.36</v>
      </c>
      <c r="J322" s="6">
        <v>217.82</v>
      </c>
      <c r="K322" s="6">
        <v>217.62</v>
      </c>
      <c r="M322" s="26">
        <v>39425.041666666664</v>
      </c>
      <c r="N322" s="6">
        <v>289.86</v>
      </c>
      <c r="O322" s="6">
        <v>289.74</v>
      </c>
      <c r="P322" s="6">
        <v>219.10999999999999</v>
      </c>
      <c r="Q322" s="6">
        <v>218.94</v>
      </c>
      <c r="R322" s="21"/>
    </row>
    <row r="323" spans="1:18" s="20" customFormat="1">
      <c r="A323" s="23">
        <v>39432.041666666664</v>
      </c>
      <c r="B323" s="6">
        <v>290.67</v>
      </c>
      <c r="C323" s="6">
        <v>290.63</v>
      </c>
      <c r="D323" s="6">
        <v>219.62</v>
      </c>
      <c r="E323" s="6">
        <v>219.51999999999998</v>
      </c>
      <c r="G323" s="26">
        <v>39432.041666666664</v>
      </c>
      <c r="H323" s="6">
        <v>289.89000000000004</v>
      </c>
      <c r="I323" s="6">
        <v>289.84000000000003</v>
      </c>
      <c r="J323" s="6">
        <v>218.57999999999998</v>
      </c>
      <c r="K323" s="6">
        <v>218.47</v>
      </c>
      <c r="M323" s="26">
        <v>39432.041666666664</v>
      </c>
      <c r="N323" s="6">
        <v>290.23</v>
      </c>
      <c r="O323" s="6">
        <v>290.14000000000004</v>
      </c>
      <c r="P323" s="6">
        <v>219.23</v>
      </c>
      <c r="Q323" s="6">
        <v>219.13</v>
      </c>
      <c r="R323" s="21"/>
    </row>
    <row r="324" spans="1:18" s="20" customFormat="1">
      <c r="A324" s="23">
        <v>39439.041666666664</v>
      </c>
      <c r="B324" s="6">
        <v>291</v>
      </c>
      <c r="C324" s="6">
        <v>290.20000000000005</v>
      </c>
      <c r="D324" s="6">
        <v>220.28</v>
      </c>
      <c r="E324" s="6">
        <v>219.51999999999998</v>
      </c>
      <c r="G324" s="26">
        <v>39439.041666666664</v>
      </c>
      <c r="H324" s="6">
        <v>288.41000000000003</v>
      </c>
      <c r="I324" s="6">
        <v>288.3</v>
      </c>
      <c r="J324" s="6">
        <v>217.81</v>
      </c>
      <c r="K324" s="6">
        <v>217.66</v>
      </c>
      <c r="M324" s="26">
        <v>39439.041666666664</v>
      </c>
      <c r="N324" s="6">
        <v>289.09000000000003</v>
      </c>
      <c r="O324" s="6">
        <v>288.88</v>
      </c>
      <c r="P324" s="6">
        <v>219.07999999999998</v>
      </c>
      <c r="Q324" s="6">
        <v>218.89</v>
      </c>
      <c r="R324" s="21"/>
    </row>
    <row r="325" spans="1:18" s="20" customFormat="1">
      <c r="A325" s="23">
        <v>39446.041666666664</v>
      </c>
      <c r="B325" s="6">
        <v>292.29000000000002</v>
      </c>
      <c r="C325" s="6">
        <v>290.76000000000005</v>
      </c>
      <c r="D325" s="6">
        <v>222.13</v>
      </c>
      <c r="E325" s="6">
        <v>220.23999999999998</v>
      </c>
      <c r="G325" s="26">
        <v>39446.041666666664</v>
      </c>
      <c r="H325" s="6">
        <v>290.09000000000003</v>
      </c>
      <c r="I325" s="6">
        <v>289.21000000000004</v>
      </c>
      <c r="J325" s="6">
        <v>219.19</v>
      </c>
      <c r="K325" s="6">
        <v>218.76999999999998</v>
      </c>
      <c r="M325" s="26">
        <v>39446.041666666664</v>
      </c>
      <c r="N325" s="6">
        <v>290.65000000000003</v>
      </c>
      <c r="O325" s="6">
        <v>290.03000000000003</v>
      </c>
      <c r="P325" s="6">
        <v>220.19</v>
      </c>
      <c r="Q325" s="6">
        <v>219.34</v>
      </c>
      <c r="R325" s="21"/>
    </row>
  </sheetData>
  <pageMargins left="0.7" right="0.7" top="0.8208333333333333" bottom="1.5" header="0.3" footer="0.3"/>
  <pageSetup orientation="portrait" verticalDpi="0" r:id="rId1"/>
  <headerFooter alignWithMargins="0">
    <oddHeader>&amp;L1992 Econode
&amp;CReport</oddHeader>
    <oddFooter>&amp;LTue Jan 19 2016 14:48:12&amp;C&amp;P&amp;RLAWA130008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Weekly Stat_NAVD88</vt:lpstr>
      <vt:lpstr>29-02w</vt:lpstr>
      <vt:lpstr>29-04w</vt:lpstr>
      <vt:lpstr>29-05w</vt:lpstr>
      <vt:lpstr>29-08w</vt:lpstr>
      <vt:lpstr>'Weekly Stat_NAVD88'!Print_Titles</vt:lpstr>
    </vt:vector>
  </TitlesOfParts>
  <Company>Hatch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Lawa130008</dc:creator>
  <cp:lastModifiedBy>lawa130008</cp:lastModifiedBy>
  <dcterms:created xsi:type="dcterms:W3CDTF">2013-02-14T19:37:31Z</dcterms:created>
  <dcterms:modified xsi:type="dcterms:W3CDTF">2016-05-19T14:46:35Z</dcterms:modified>
</cp:coreProperties>
</file>